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8195" windowHeight="978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'Лист1'!$A$69</definedName>
    <definedName name="_ftnref1" localSheetId="0">'Лист1'!#REF!</definedName>
    <definedName name="_xlnm._FilterDatabase" localSheetId="0" hidden="1">'Лист1'!$B$10:$L$10</definedName>
    <definedName name="ВидИсп">'Лист1'!#REF!</definedName>
    <definedName name="Детали1">'Лист1'!#REF!</definedName>
    <definedName name="ДЕТАЛИ1.1">'Лист1'!$18:$18</definedName>
    <definedName name="ДЕТАЛИ1.10">'Лист1'!#REF!</definedName>
    <definedName name="ДЕТАЛИ1.100">'Лист1'!#REF!</definedName>
    <definedName name="ДЕТАЛИ1.101">'Лист1'!#REF!</definedName>
    <definedName name="ДЕТАЛИ1.102">'Лист1'!#REF!</definedName>
    <definedName name="ДЕТАЛИ1.103">'Лист1'!#REF!</definedName>
    <definedName name="ДЕТАЛИ1.104">'Лист1'!#REF!</definedName>
    <definedName name="ДЕТАЛИ1.105">'Лист1'!#REF!</definedName>
    <definedName name="ДЕТАЛИ1.106">'Лист1'!#REF!</definedName>
    <definedName name="ДЕТАЛИ1.107">'Лист1'!#REF!</definedName>
    <definedName name="ДЕТАЛИ1.108">'Лист1'!#REF!</definedName>
    <definedName name="ДЕТАЛИ1.109">'Лист1'!#REF!</definedName>
    <definedName name="ДЕТАЛИ1.11">'Лист1'!#REF!</definedName>
    <definedName name="ДЕТАЛИ1.110">'Лист1'!#REF!</definedName>
    <definedName name="ДЕТАЛИ1.111">'Лист1'!#REF!</definedName>
    <definedName name="ДЕТАЛИ1.112">'Лист1'!#REF!</definedName>
    <definedName name="ДЕТАЛИ1.113">'Лист1'!#REF!</definedName>
    <definedName name="ДЕТАЛИ1.114">'Лист1'!#REF!</definedName>
    <definedName name="ДЕТАЛИ1.115">'Лист1'!#REF!</definedName>
    <definedName name="ДЕТАЛИ1.116">'Лист1'!#REF!</definedName>
    <definedName name="ДЕТАЛИ1.117">'Лист1'!#REF!</definedName>
    <definedName name="ДЕТАЛИ1.118">'Лист1'!#REF!</definedName>
    <definedName name="ДЕТАЛИ1.119">'Лист1'!#REF!</definedName>
    <definedName name="ДЕТАЛИ1.12">'Лист1'!#REF!</definedName>
    <definedName name="ДЕТАЛИ1.120">'Лист1'!#REF!</definedName>
    <definedName name="ДЕТАЛИ1.121">'Лист1'!#REF!</definedName>
    <definedName name="ДЕТАЛИ1.122">'Лист1'!#REF!</definedName>
    <definedName name="ДЕТАЛИ1.123">'Лист1'!#REF!</definedName>
    <definedName name="ДЕТАЛИ1.124">'Лист1'!#REF!</definedName>
    <definedName name="ДЕТАЛИ1.125">'Лист1'!#REF!</definedName>
    <definedName name="ДЕТАЛИ1.126">'Лист1'!#REF!</definedName>
    <definedName name="ДЕТАЛИ1.127">'Лист1'!#REF!</definedName>
    <definedName name="ДЕТАЛИ1.128">'Лист1'!#REF!</definedName>
    <definedName name="ДЕТАЛИ1.129">'Лист1'!#REF!</definedName>
    <definedName name="ДЕТАЛИ1.13">'Лист1'!#REF!</definedName>
    <definedName name="ДЕТАЛИ1.130">'Лист1'!#REF!</definedName>
    <definedName name="ДЕТАЛИ1.131">'Лист1'!#REF!</definedName>
    <definedName name="ДЕТАЛИ1.132">'Лист1'!#REF!</definedName>
    <definedName name="ДЕТАЛИ1.133">'Лист1'!#REF!</definedName>
    <definedName name="ДЕТАЛИ1.134">'Лист1'!#REF!</definedName>
    <definedName name="ДЕТАЛИ1.135">'Лист1'!#REF!</definedName>
    <definedName name="ДЕТАЛИ1.136">'Лист1'!#REF!</definedName>
    <definedName name="ДЕТАЛИ1.137">'Лист1'!#REF!</definedName>
    <definedName name="ДЕТАЛИ1.138">'Лист1'!#REF!</definedName>
    <definedName name="ДЕТАЛИ1.139">'Лист1'!#REF!</definedName>
    <definedName name="ДЕТАЛИ1.14">'Лист1'!#REF!</definedName>
    <definedName name="ДЕТАЛИ1.140">'Лист1'!#REF!</definedName>
    <definedName name="ДЕТАЛИ1.141">'Лист1'!#REF!</definedName>
    <definedName name="ДЕТАЛИ1.142">'Лист1'!#REF!</definedName>
    <definedName name="ДЕТАЛИ1.143">'Лист1'!#REF!</definedName>
    <definedName name="ДЕТАЛИ1.144">'Лист1'!#REF!</definedName>
    <definedName name="ДЕТАЛИ1.145">'Лист1'!#REF!</definedName>
    <definedName name="ДЕТАЛИ1.146">'Лист1'!#REF!</definedName>
    <definedName name="ДЕТАЛИ1.147">'Лист1'!#REF!</definedName>
    <definedName name="ДЕТАЛИ1.15">'Лист1'!#REF!</definedName>
    <definedName name="ДЕТАЛИ1.16">'Лист1'!#REF!</definedName>
    <definedName name="ДЕТАЛИ1.17">'Лист1'!#REF!</definedName>
    <definedName name="ДЕТАЛИ1.18">'Лист1'!#REF!</definedName>
    <definedName name="ДЕТАЛИ1.19">'Лист1'!#REF!</definedName>
    <definedName name="ДЕТАЛИ1.2">'Лист1'!$19:$19</definedName>
    <definedName name="ДЕТАЛИ1.20">'Лист1'!#REF!</definedName>
    <definedName name="ДЕТАЛИ1.21">'Лист1'!#REF!</definedName>
    <definedName name="ДЕТАЛИ1.22">'Лист1'!#REF!</definedName>
    <definedName name="ДЕТАЛИ1.23">'Лист1'!#REF!</definedName>
    <definedName name="ДЕТАЛИ1.24">'Лист1'!#REF!</definedName>
    <definedName name="ДЕТАЛИ1.25">'Лист1'!#REF!</definedName>
    <definedName name="ДЕТАЛИ1.26">'Лист1'!#REF!</definedName>
    <definedName name="ДЕТАЛИ1.27">'Лист1'!#REF!</definedName>
    <definedName name="ДЕТАЛИ1.28">'Лист1'!#REF!</definedName>
    <definedName name="ДЕТАЛИ1.29">'Лист1'!#REF!</definedName>
    <definedName name="ДЕТАЛИ1.3">'Лист1'!$20:$20</definedName>
    <definedName name="ДЕТАЛИ1.30">'Лист1'!#REF!</definedName>
    <definedName name="ДЕТАЛИ1.31">'Лист1'!#REF!</definedName>
    <definedName name="ДЕТАЛИ1.32">'Лист1'!#REF!</definedName>
    <definedName name="ДЕТАЛИ1.33">'Лист1'!#REF!</definedName>
    <definedName name="ДЕТАЛИ1.34">'Лист1'!#REF!</definedName>
    <definedName name="ДЕТАЛИ1.35">'Лист1'!#REF!</definedName>
    <definedName name="ДЕТАЛИ1.36">'Лист1'!#REF!</definedName>
    <definedName name="ДЕТАЛИ1.37">'Лист1'!#REF!</definedName>
    <definedName name="ДЕТАЛИ1.38">'Лист1'!#REF!</definedName>
    <definedName name="ДЕТАЛИ1.39">'Лист1'!#REF!</definedName>
    <definedName name="ДЕТАЛИ1.4">'Лист1'!$24:$24</definedName>
    <definedName name="ДЕТАЛИ1.40">'Лист1'!#REF!</definedName>
    <definedName name="ДЕТАЛИ1.41">'Лист1'!#REF!</definedName>
    <definedName name="ДЕТАЛИ1.42">'Лист1'!#REF!</definedName>
    <definedName name="ДЕТАЛИ1.43">'Лист1'!#REF!</definedName>
    <definedName name="ДЕТАЛИ1.44">'Лист1'!#REF!</definedName>
    <definedName name="ДЕТАЛИ1.45">'Лист1'!#REF!</definedName>
    <definedName name="ДЕТАЛИ1.46">'Лист1'!#REF!</definedName>
    <definedName name="ДЕТАЛИ1.47">'Лист1'!#REF!</definedName>
    <definedName name="ДЕТАЛИ1.48">'Лист1'!#REF!</definedName>
    <definedName name="ДЕТАЛИ1.49">'Лист1'!#REF!</definedName>
    <definedName name="ДЕТАЛИ1.5">'Лист1'!$25:$25</definedName>
    <definedName name="ДЕТАЛИ1.50">'Лист1'!#REF!</definedName>
    <definedName name="ДЕТАЛИ1.51">'Лист1'!#REF!</definedName>
    <definedName name="ДЕТАЛИ1.52">'Лист1'!#REF!</definedName>
    <definedName name="ДЕТАЛИ1.53">'Лист1'!#REF!</definedName>
    <definedName name="ДЕТАЛИ1.54">'Лист1'!#REF!</definedName>
    <definedName name="ДЕТАЛИ1.55">'Лист1'!#REF!</definedName>
    <definedName name="ДЕТАЛИ1.56">'Лист1'!#REF!</definedName>
    <definedName name="ДЕТАЛИ1.57">'Лист1'!#REF!</definedName>
    <definedName name="ДЕТАЛИ1.58">'Лист1'!#REF!</definedName>
    <definedName name="ДЕТАЛИ1.59">'Лист1'!#REF!</definedName>
    <definedName name="ДЕТАЛИ1.6">'Лист1'!$26:$26</definedName>
    <definedName name="ДЕТАЛИ1.60">'Лист1'!#REF!</definedName>
    <definedName name="ДЕТАЛИ1.61">'Лист1'!#REF!</definedName>
    <definedName name="ДЕТАЛИ1.62">'Лист1'!#REF!</definedName>
    <definedName name="ДЕТАЛИ1.63">'Лист1'!#REF!</definedName>
    <definedName name="ДЕТАЛИ1.64">'Лист1'!#REF!</definedName>
    <definedName name="ДЕТАЛИ1.65">'Лист1'!#REF!</definedName>
    <definedName name="ДЕТАЛИ1.66">'Лист1'!#REF!</definedName>
    <definedName name="ДЕТАЛИ1.67">'Лист1'!#REF!</definedName>
    <definedName name="ДЕТАЛИ1.68">'Лист1'!#REF!</definedName>
    <definedName name="ДЕТАЛИ1.69">'Лист1'!#REF!</definedName>
    <definedName name="ДЕТАЛИ1.7">'Лист1'!$27:$27</definedName>
    <definedName name="ДЕТАЛИ1.70">'Лист1'!#REF!</definedName>
    <definedName name="ДЕТАЛИ1.71">'Лист1'!#REF!</definedName>
    <definedName name="ДЕТАЛИ1.72">'Лист1'!#REF!</definedName>
    <definedName name="ДЕТАЛИ1.73">'Лист1'!#REF!</definedName>
    <definedName name="ДЕТАЛИ1.74">'Лист1'!#REF!</definedName>
    <definedName name="ДЕТАЛИ1.75">'Лист1'!#REF!</definedName>
    <definedName name="ДЕТАЛИ1.76">'Лист1'!#REF!</definedName>
    <definedName name="ДЕТАЛИ1.77">'Лист1'!#REF!</definedName>
    <definedName name="ДЕТАЛИ1.78">'Лист1'!#REF!</definedName>
    <definedName name="ДЕТАЛИ1.79">'Лист1'!#REF!</definedName>
    <definedName name="ДЕТАЛИ1.8">'Лист1'!#REF!</definedName>
    <definedName name="ДЕТАЛИ1.80">'Лист1'!#REF!</definedName>
    <definedName name="ДЕТАЛИ1.81">'Лист1'!#REF!</definedName>
    <definedName name="ДЕТАЛИ1.82">'Лист1'!#REF!</definedName>
    <definedName name="ДЕТАЛИ1.83">'Лист1'!#REF!</definedName>
    <definedName name="ДЕТАЛИ1.84">'Лист1'!#REF!</definedName>
    <definedName name="ДЕТАЛИ1.85">'Лист1'!#REF!</definedName>
    <definedName name="ДЕТАЛИ1.86">'Лист1'!#REF!</definedName>
    <definedName name="ДЕТАЛИ1.87">'Лист1'!#REF!</definedName>
    <definedName name="ДЕТАЛИ1.88">'Лист1'!#REF!</definedName>
    <definedName name="ДЕТАЛИ1.89">'Лист1'!#REF!</definedName>
    <definedName name="ДЕТАЛИ1.9">'Лист1'!#REF!</definedName>
    <definedName name="ДЕТАЛИ1.90">'Лист1'!#REF!</definedName>
    <definedName name="ДЕТАЛИ1.91">'Лист1'!#REF!</definedName>
    <definedName name="ДЕТАЛИ1.92">'Лист1'!#REF!</definedName>
    <definedName name="ДЕТАЛИ1.93">'Лист1'!#REF!</definedName>
    <definedName name="ДЕТАЛИ1.94">'Лист1'!#REF!</definedName>
    <definedName name="ДЕТАЛИ1.95">'Лист1'!#REF!</definedName>
    <definedName name="ДЕТАЛИ1.96">'Лист1'!#REF!</definedName>
    <definedName name="ДЕТАЛИ1.97">'Лист1'!#REF!</definedName>
    <definedName name="ДЕТАЛИ1.98">'Лист1'!#REF!</definedName>
    <definedName name="ДЕТАЛИ1.99">'Лист1'!#REF!</definedName>
    <definedName name="Должность">'Лист1'!#REF!</definedName>
    <definedName name="ДПО">'Лист1'!#REF!</definedName>
    <definedName name="_xlnm.Print_Titles" localSheetId="0">'Лист1'!$7:$10</definedName>
    <definedName name="НомерПП">'Лист1'!#REF!</definedName>
    <definedName name="_xlnm.Print_Area" localSheetId="0">'Лист1'!$A$1:$N$111</definedName>
    <definedName name="Образование">'Лист1'!#REF!</definedName>
    <definedName name="ПДСТ">'Лист1'!#REF!</definedName>
    <definedName name="Подразделение">'Лист1'!#REF!</definedName>
    <definedName name="Предмет">'Лист1'!#REF!</definedName>
    <definedName name="СПСТ">'Лист1'!#REF!</definedName>
    <definedName name="Ставка">'Лист1'!#REF!</definedName>
    <definedName name="УчГод">'Лист1'!#REF!</definedName>
    <definedName name="ФИО">'Лист1'!#REF!</definedName>
  </definedNames>
  <calcPr fullCalcOnLoad="1"/>
</workbook>
</file>

<file path=xl/sharedStrings.xml><?xml version="1.0" encoding="utf-8"?>
<sst xmlns="http://schemas.openxmlformats.org/spreadsheetml/2006/main" count="443" uniqueCount="262">
  <si>
    <t xml:space="preserve">№ </t>
  </si>
  <si>
    <t xml:space="preserve">Ф.И.О. преподавателя, реализующего программу </t>
  </si>
  <si>
    <t xml:space="preserve">Перечень читаемых дисциплин </t>
  </si>
  <si>
    <t>количество часов</t>
  </si>
  <si>
    <t>доля ставки</t>
  </si>
  <si>
    <t>СПРАВКА</t>
  </si>
  <si>
    <t>Кафедра</t>
  </si>
  <si>
    <t>Доля ставки по трудовому договору и по всем видам условий привлечения</t>
  </si>
  <si>
    <t xml:space="preserve">Уровень образования, наименование специальности, направления подготовки, наименование присвоенной квалификации </t>
  </si>
  <si>
    <t>Год (учебный год с 01.09. ___г. по 31.08 г.)</t>
  </si>
  <si>
    <t>Контактная работа</t>
  </si>
  <si>
    <t>Объем учебной нагрузки* по дисциплинам (модулям), практикам, ГИА</t>
  </si>
  <si>
    <r>
      <t>Условия привлечения (основное место работы: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штатный, внутренний совместитель, внешний совместитель; по договору ГПХ)</t>
    </r>
  </si>
  <si>
    <t>Должность, ученая степень, ученое звание</t>
  </si>
  <si>
    <t>Сведения о дополнительном профессиональном образовании</t>
  </si>
  <si>
    <t xml:space="preserve">Руководитель организации, </t>
  </si>
  <si>
    <t>М.П.                                                            дата составления ________________</t>
  </si>
  <si>
    <t xml:space="preserve">осуществляющей образовательную деятельность                                                         </t>
  </si>
  <si>
    <t>государственный медицинский университет имени И.И.Мечникова» Министерства здравоохранения Российской Федерации</t>
  </si>
  <si>
    <t xml:space="preserve">                                                                                                                ________________________ /____________________ /</t>
  </si>
  <si>
    <t xml:space="preserve">                                                                                                                                      подпись               Ф.И.О. полностью</t>
  </si>
  <si>
    <r>
      <rPr>
        <b/>
        <sz val="12"/>
        <color indexed="8"/>
        <rFont val="Times New Roman"/>
        <family val="1"/>
      </rPr>
      <t>*Примечание: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Times New Roman"/>
        <family val="1"/>
      </rPr>
      <t>Учебная нагрузка педагогических работников включает в себя контактную работу обучающихся с преподавателем в видах учебной деятельности, установленных: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1) </t>
    </r>
    <r>
      <rPr>
        <b/>
        <u val="single"/>
        <sz val="10"/>
        <color indexed="8"/>
        <rFont val="Times New Roman"/>
        <family val="1"/>
      </rPr>
      <t>пунктом 30</t>
    </r>
    <r>
      <rPr>
        <sz val="10"/>
        <color indexed="8"/>
        <rFont val="Times New Roman"/>
        <family val="1"/>
      </rPr>
      <t xml:space="preserve"> Порядка организации и осуществления образовательной деятельности по образовательным программам высшего образования -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программам бакалавриата, программам специалитета, программам магистратуры</t>
    </r>
    <r>
      <rPr>
        <sz val="10"/>
        <color indexed="8"/>
        <rFont val="Times New Roman"/>
        <family val="1"/>
      </rPr>
      <t>, утвержденного приказом Министерства образования и науки Российской Федерации от 5 апреля 2017г. № 301. Контактная работа при проведении учебных занятий по дисциплинам (модулям) включает в себя:</t>
    </r>
    <r>
      <rPr>
        <sz val="11"/>
        <color theme="1"/>
        <rFont val="Calibri"/>
        <family val="2"/>
      </rPr>
      <t xml:space="preserve">
• </t>
    </r>
    <r>
      <rPr>
        <sz val="10"/>
        <color indexed="8"/>
        <rFont val="Times New Roman"/>
        <family val="1"/>
      </rPr>
      <t>Учебные занятия по дисциплинам (модулям), промежуточная аттестация обучающихся и итоговая (государственная итоговая) аттестация обучающихся проводятся в форме контактной работы и в форме самостоятельной работы обучающихся, практика - в форме контактной работы и в иных формах, определяемых организацией;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>пунктом 31</t>
    </r>
    <r>
      <rPr>
        <sz val="11"/>
        <color theme="1"/>
        <rFont val="Calibri"/>
        <family val="2"/>
      </rPr>
      <t xml:space="preserve">. </t>
    </r>
    <r>
      <rPr>
        <sz val="10"/>
        <color indexed="8"/>
        <rFont val="Times New Roman"/>
        <family val="1"/>
      </rPr>
      <t xml:space="preserve">Контактная работа при проведении учебных занятий по дисциплинам (модулям) включает в себя: 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Times New Roman"/>
        <family val="1"/>
      </rPr>
      <t>• занятия лекционного типа (лекции и иные учебные занятия, предусматривающие преимущественную передачу учебной информации педагогическими работниками организации и (или) лицами, привлекаемыми организацией к реализации образовательных программ на иных условиях, обучающимся) и (или) занятия семинарского типа (семинары, практические занятия, практикумы, лабораторные работы, коллоквиумы и иные аналогичные занятия), и (или) групповые консультации, и (или) индивидуальную работу обучающихся с педагогическими работниками организации и (или) лицами, привлекаемыми организацией к реализации образовательных программ на иных условиях (в том числе индивидуальные консультации);
• иную контактную работу (при необходимости), предусматривающую групповую или индивидуальную работу обучающихся с педагогическими работниками организации и (или) лицами, привлекаемыми организацией к реализации образовательных программ на иных условиях, определяемую организацией самостоятельно.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2) </t>
    </r>
    <r>
      <rPr>
        <b/>
        <u val="single"/>
        <sz val="10"/>
        <color indexed="8"/>
        <rFont val="Times New Roman"/>
        <family val="1"/>
      </rPr>
      <t>пунктом 7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Порядка организации и осуществления образовательной деятельности по образовательным программам высшего образования -</t>
    </r>
    <r>
      <rPr>
        <sz val="11"/>
        <color theme="1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программам ординатуры</t>
    </r>
    <r>
      <rPr>
        <sz val="10"/>
        <color indexed="8"/>
        <rFont val="Times New Roman"/>
        <family val="1"/>
      </rPr>
      <t>, утвержденного приказом Министерства образования и науки Российской Федерации от 19 ноября 2013 г. № 1258.
При осуществлении образовательной деятельности по программе ординатуры организация обеспечивает:
• проведение учебных занятий по дисциплинам (модулям) в форме лекций, семинаров, консультаций, практических занятий (в том числе на базе медицинских, фармацевтических и иных организаций), в иных формах, устанавливаемых организацией;
• проведение практик (в том числе на базе медицинских, фармацевтических и иных организаций);
• проведение контроля качества освоения программы ординатуры посредством текущего контроля успеваемости, промежуточной аттестации обучающихся и итоговой (государственной итоговой) аттестации обучающихся.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3) </t>
    </r>
    <r>
      <rPr>
        <b/>
        <u val="single"/>
        <sz val="10"/>
        <color indexed="8"/>
        <rFont val="Times New Roman"/>
        <family val="1"/>
      </rPr>
      <t>пунктом 9</t>
    </r>
    <r>
      <rPr>
        <sz val="10"/>
        <color indexed="8"/>
        <rFont val="Times New Roman"/>
        <family val="1"/>
      </rPr>
      <t xml:space="preserve"> Порядка организации и осуществления образовательной деятельности по образовательным программам высшего образования - </t>
    </r>
    <r>
      <rPr>
        <b/>
        <sz val="10"/>
        <color indexed="8"/>
        <rFont val="Times New Roman"/>
        <family val="1"/>
      </rPr>
      <t>программам подготовки научно-педагогических кадров в аспирантуре (адъюнктуре)</t>
    </r>
    <r>
      <rPr>
        <sz val="11"/>
        <color theme="1"/>
        <rFont val="Calibri"/>
        <family val="2"/>
      </rPr>
      <t>,</t>
    </r>
    <r>
      <rPr>
        <sz val="10"/>
        <color indexed="8"/>
        <rFont val="Times New Roman"/>
        <family val="1"/>
      </rPr>
      <t xml:space="preserve"> утвержденного приказом Министерства образования и науки Российской Федерации от 19 ноября 2013 г. № 1259. При осуществлении образовательной деятельности по программе аспирантуры (адъюнктуры) организация обеспечивает:
• проведение учебных занятий по дисциплинам (модулям) в форме лекций, семинаров, консультаций, научно-практических занятий, лабораторных работ, коллоквиумов, в иных формах, устанавливаемых организацией;
• проведение практик;
• проведение научно-исследовательской работы, в рамках которой обучающиеся выполняют самостоятельные научные исследования в соответствии с направленностью программы аспирантуры (адъюнктуры);
• проведение контроля качества освоения программы аспирантуры (адъюнктуры) посредством текущего контроля успеваемости, промежуточной аттестации обучающихся и итоговой (государственной итоговой) аттестации обучающихся.</t>
    </r>
    <r>
      <rPr>
        <sz val="11"/>
        <color theme="1"/>
        <rFont val="Calibri"/>
        <family val="2"/>
      </rPr>
      <t xml:space="preserve">
</t>
    </r>
    <r>
      <rPr>
        <b/>
        <sz val="10"/>
        <color indexed="8"/>
        <rFont val="Times New Roman"/>
        <family val="1"/>
      </rPr>
      <t xml:space="preserve">4) </t>
    </r>
    <r>
      <rPr>
        <b/>
        <u val="single"/>
        <sz val="10"/>
        <color indexed="8"/>
        <rFont val="Times New Roman"/>
        <family val="1"/>
      </rPr>
      <t>пунктом 8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Порядка организации и осуществления образовательной деятельности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по программам ассистентуры-стажировки, включающего в себя порядок приема на обучение по программам ассистентуры-стажировки, утвержденного приказом Министерства образования и науки Российской Федерации от 12.01.2015 № 1.
При осуществлении образовательной деятельности по программе ассистентуры-стажировки образовательная организация обеспечивает:
• проведение учебных занятий по дисциплинам в форме лекций, групповых, индивидуальных занятий, консультаций, семинаров, научно-практических занятий, лабораторных работ, коллоквиумов, самостоятельной работы, в иных формах, устанавливаемых образовательной организацией;
• проведение практик;
• проведение контроля качества освоения программы ассистентуры-стажировки посредством текущего контроля успеваемости, обязательной промежуточной аттестации обучающихся и итоговой (государственной итоговой) аттестации обучающихся, а также иных форм, устанавливаемых образовательной организацией.</t>
    </r>
  </si>
  <si>
    <t>педагогический стаж</t>
  </si>
  <si>
    <t>стаж по специальности</t>
  </si>
  <si>
    <t>2019-2020</t>
  </si>
  <si>
    <t>штатный</t>
  </si>
  <si>
    <t xml:space="preserve">Высшее, специалитет, Лечебное дело (высш), Врач
</t>
  </si>
  <si>
    <t>Должность - ассистент
к.м.н.
Ученое звание - отсутствует</t>
  </si>
  <si>
    <t>внешсовмест</t>
  </si>
  <si>
    <t>внутсовмест</t>
  </si>
  <si>
    <t>Должность - заведующий кафедрой
д.м.н.
Ученое звание - профессор</t>
  </si>
  <si>
    <t xml:space="preserve">Высшее образование, Медико-профилактическое дело, Врач
</t>
  </si>
  <si>
    <t>Должность - профессор
д.м.н.
Ученое звание - профессор</t>
  </si>
  <si>
    <t xml:space="preserve">Высшее, специалитет, Санитарно-гигиеническое дело, Врач
</t>
  </si>
  <si>
    <t xml:space="preserve">Высшее, специалитет, Лечебно-профилактическое дело, Военный врач
</t>
  </si>
  <si>
    <t>Должность - доцент
к.б.н.
Ученое звание - доцент</t>
  </si>
  <si>
    <t>Должность - профессор
д.м.н.
Ученое звание - доцент</t>
  </si>
  <si>
    <t>Должность - профессор
д.м.н.
Ученое звание - Ст. науч. сотрудник</t>
  </si>
  <si>
    <t>35л 3м 21д</t>
  </si>
  <si>
    <t>Должность - профессор
д.м.н.
Ученое звание - отсутствует</t>
  </si>
  <si>
    <t>Должность - доцент
к.филос.н.
Ученое звание - отсутствует</t>
  </si>
  <si>
    <t>Кафедра педагогики, философии и права</t>
  </si>
  <si>
    <t>Батракова Ирина Аркадьевна</t>
  </si>
  <si>
    <t xml:space="preserve">Высшее, специалитет, Философия, Философ, преподаватель марксистко-ленинской философии и обществоведения
</t>
  </si>
  <si>
    <t>Удостоверение о повышении квалификации 017804 0015084 № 1462 от 08.02.2014,  «Психолго-педагогические основы профессиональной деятельности»  144ч, 
ГБОУ ВПО "Северо-Западный государственный медицинский университет им.И.И.Мечникова"
Удостоверение о повышении квалификации 017827 № 0070612 от 10.06.2017, «"Современные методики контроля знаний и активизации учебного процесса"» 144ч, 
ФГБОУ ВО "Северо-Западный государственный медицинский университет им. И.И.Мечникова Минздрава РФ
Удостоверение о повышении квалификации 017819 № 0132572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0098496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0078047 от 09.11.2017,  «Преподавание философии в медицинском вузе»  72ч, 
ФГБОУ ВО "Северо-Западный государственный медицинский университет им. И.И.Мечникова Минздрава РФ
Удостоверение о повышении квалификации 017819 № 0142787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0154224 от 08.02.2020,  «Психолого-педагогические основы профессиональной деятельности» 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</si>
  <si>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26л 3м 26д</t>
  </si>
  <si>
    <t>Должность - доцент
к.п.н.
Ученое звание - отсутствует</t>
  </si>
  <si>
    <t>Богачева Инна Геннадьевна</t>
  </si>
  <si>
    <t>Высшее, специалитет, Педагогика и методика начального образования, Учитель начальных классов и музыки
Психология</t>
  </si>
  <si>
    <t>Удостоверение о повышении квалификации 017819 № 0132581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 № 7735 от 12.04.2014,  «"Медицинская (клиническая) психология и психотерапия"»  216ч, 
ГБОУ ВПО "Северо-Западный государственный медицинский университет им.И.И.Мечникова"
Диплом о профессиональной переподготовке 017804 № 0003604 от 25.12.2015,  «Преподаватель высшей школы»  1080ч, 
ГБОУ ВПО "Северо-Западный государственный медицинский университет им.И.И.Мечникова"
Диплом о профессиональной переподготовке 017819 № 0008472 от 20.10.2018,  «Преподаватель высшей школы»  1080ч, 
ФГБОУ ВО "Северо-Западный государственный медицинский университет им. И.И.Мечникова Минздрава РФ
Удостоверение о повышении квалификации 017819 № 0142790 от 13.03.2019,  «Первая помощь»  18ч, 
ФГБОУ ВО "Северо-Западный государственный медицинский университет им. И.И.Мечникова Минздрава РФ</t>
  </si>
  <si>
    <t>16л 11м 6д</t>
  </si>
  <si>
    <t>17л 11м 7д</t>
  </si>
  <si>
    <t>Должность - профессор
д.филос.н.
Ученое звание - отсутствует</t>
  </si>
  <si>
    <t>Дорофеев Даниил Юрьевич</t>
  </si>
  <si>
    <t>Высшее, специалитет, Философия, Философ, преподаватель философии и социально-политических дисциплин
Философия</t>
  </si>
  <si>
    <t>Удостоверение о повышении квалификации 017827 № 0095697 от 06.02.2018,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0132630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0142804 от 13.03.2019,  «Первая помощь»  18ч, 
ФГБОУ ВО "Северо-Западный государственный медицинский университет им. И.И.Мечникова Минздрава РФ</t>
  </si>
  <si>
    <t>21л 4м 21д</t>
  </si>
  <si>
    <t>Должность - профессор
д.филос.н.
Ученое звание - доцент</t>
  </si>
  <si>
    <t>Извеков Аркадий Игоревич</t>
  </si>
  <si>
    <t xml:space="preserve">Высшее, специалитет, История, Историк, преподаватель истории
</t>
  </si>
  <si>
    <t>Удостоверение о повышении квалификации 017819 № 0120983 от 29.09.2018,  «Психолго-педагогические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017819 № 0132664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0142810 от 13.03.2019,  «Первая помощь»  18ч, 
ФГБОУ ВО "Северо-Западный государственный медицинский университет им. И.И.Мечникова Минздрава РФ</t>
  </si>
  <si>
    <t>19л 10м 30д</t>
  </si>
  <si>
    <t>20л 5м 5д</t>
  </si>
  <si>
    <t>Клиценко Ольга Анатольевна</t>
  </si>
  <si>
    <t xml:space="preserve">Высшее, специалитет, Физика, Физик
</t>
  </si>
  <si>
    <t>Удостоверение о повышении квалификации 017827 № 0097850 от 28.02.2018, «"Современные методики контроля знаний и активизации учебного процесса"» 144ч, 
ФГБОУ ВО "Северо-Западный государственный медицинский университет им. И.И.Мечникова Минздрава РФ
Удостоверение о повышении квалификации 017827 № 0046408 от 16.09.2016, «Информационные технологии в организации учебного процесса» 20ч, 
ФГБОУ ВО "Северо-Западный государственный медицинский университет им. И.И.Мечникова Минздрава РФ
Удостоверение о повышении квалификации 017819 № 0115380 от 23.04.2018, «Современные информационные технологии в образовательном процесс» 16ч, 
ФГБОУ ВО "Северо-Западный государственный медицинский университет им. И.И.Мечникова Минздрава РФ
Удостоверение о повышении квалификации 017827 № 0098652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0003609 от 25.12.2015,  «Преподаватель высшей школы»  1080ч, 
ГБОУ ВПО "Северо-Западный государственный медицинский университет им.И.И.Мечникова"
Удостоверение о повышении квалификации 017819 № 0143950 от 13.03.2019,  «Первая помощь»  18ч, 
ФГБОУ ВО "Северо-Западный государственный медицинский университет им. И.И.Мечникова Минздрава РФ</t>
  </si>
  <si>
    <t>30л 5м 23д</t>
  </si>
  <si>
    <t>35л 7м 22д</t>
  </si>
  <si>
    <t>Плавинский Святослав Леонидович</t>
  </si>
  <si>
    <t>Удостоверение о повышении квалификации 017819 № 0132760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0098827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650733 от 20.11.2009, «Организация здравоохранения и общественное здоровье» 504ч, 
ГОУ ДПО СПбМАПО Росздрава
Удостоверение о повышении квалификации 14 № 0309144 от 14.05.2014, «Основные вопросы оценки медицинских технологий (технологий используемых в здравоохранении)» 144ч, 
ГБОУ ВПО Санкт-Петербургский государственный медицинский университет им. И.П. Павлова
Удостоверение о повышении квалификации 017804 № 0031479 от 05.12.2014, «Организация здравоохранения и общественное здоровье. Управление качеством медицинской помощи.» 216ч, 
ГБОУ ВПО СЗГМУ им. И.И.Мечникова Минздравсоцразвития России
Диплом о профессиональной переподготовке 017827 № 0005477 от 28.10.2017, «Преподаватель высшей школы» 576ч, 
ФГБОУ ВО "Северо-Западный государственный медицинский университет им. И.И.Мечникова Минздрава РФ
Удостоверение о повышении квалификации 017819 № 0142833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0148619 от 02.10.2019, «Организация здравоохранения и общественное здоровье»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</si>
  <si>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0м 6д</t>
  </si>
  <si>
    <t>27л 3м 21д</t>
  </si>
  <si>
    <t>Шиповалова Лада Владимировна</t>
  </si>
  <si>
    <t xml:space="preserve">Высшее, специалитет, Философия, Философ, преподаватель философии и социально-политических дисциплин
</t>
  </si>
  <si>
    <t>Удостоверение о повышении квалификации 14 № 0382640 от 11.04.2016,  «Основы работы преподавателя в системе Blackboard»  36ч, 
Санкт-Петербургский государственный университет
Удостоверение о повышении квалификации 782408 № 704889 от 23.12.2018,  «Теория и практика преподавания социальных и гуманитарных наук с использованием электронной информационно-образовательной среды Университета»  36ч, 
Автономная некоммерческая образовательная организация высшего образования «Европейский университет в Санкт-Петербурге»
Удостоверение о повышении квалификации 19 № 0360488 от 06.02.2020,  «Основы работы преподавателя в системе Blackboard»  72ч, 
Санкт-Петербургский государственный университет
Удостоверение о повышении квалификации 017819 № 0132838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017819 № 0142851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782409 № 348753 от 05.04.2019,  «Актуальные цифровые методы в гуманитарных науках»  16ч, 
Автономная некоммерческая образовательная организация высшего образования «Европейский университет в Санкт-Петербурге»</t>
  </si>
  <si>
    <t>17л 8м 22д</t>
  </si>
  <si>
    <t>21л 8м 16д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</si>
  <si>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</t>
  </si>
  <si>
    <t>Научно-исследовательская деятельность; Подготовка научно-квалификационной работы (диссертации) на соискание ученой степени кандидата наук</t>
  </si>
  <si>
    <t>Баева Тамара Ахматовна</t>
  </si>
  <si>
    <t>Должность - доцент
к.пед.н.
Ученое звание - доцент</t>
  </si>
  <si>
    <t>Английский язык</t>
  </si>
  <si>
    <t xml:space="preserve">Высшее, специалитет, Английский и немецкий языки, Учитель английского и немецкого языков средней школы
</t>
  </si>
  <si>
    <t>Удостоверение о повышении квалификации 017827 № 0044267 от 11.06.2016,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0149079 от 05.10.2019,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0046403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017827 № 0094476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0132569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0098483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Сертификат  от 14.03.2014, , 
Омская ГМА
Сертификат  от 22.03.2014,  6ч,
Удостоверение о повышении квалификации УУ № 011809 от 04.04.2014, «Проектирование образовательных программ (лингвистические дисциплины)» 72ч, 
ГБОУ  ВПО Первый Московский государственный медицинский университет им. И.И. Сеченова
Сертификат  от 16.05.2014, , 
Российский государственный педагогический университет им.А.И.Герцена
Сертификат  от 28.07.2016, ,
Сертификат  от 30.09.2016, , 
ГБОУ  ВПО Первый Московский государственный медицинский университет им. И.И. Сеченова
Свидетельство  от 19.11.2016,  8ч,
Удостоверение о повышении квалификации 781900 № 173766 от 30.03.2017,  «Методика интегрированного обучения иностранным языкам и профессиональным дисциплинам в вузе»  40ч, 
ФГАОУВО "Санкт-Петербургский политехнический университет Петра Великого"
Сертификат  от 30.03.2017, , 
ФГАОУВО "Санкт-Петербургский политехнический университет Петра Великого"
Сертификат  от 07.04.2017, , 
ГБОУ  ВПО Первый Московский государственный медицинский университет им. И.И. Сеченова
Удостоверение о повышении квалификации 017819 № 0142688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772410 № 829216 от 20.01.2020,  «Инновационные технологии обучения иностранным языкам в вузах»  72ч, 
АНО ДПО «Федеральный институт профессионального образования»
Удостоверение о повышении квалификации 770400 № 357763 от 25.09.2020,  «Академическое письмо в медицинском вузе: Изучаем академическое письмо. Обучаем академическому письму.»  72ч, 
Первый Московский государственный медицинский университет им. И.М. Сеченова И.М.Сеченова</t>
  </si>
  <si>
    <t>27л 10м 5д</t>
  </si>
  <si>
    <t>37л 1м 6д</t>
  </si>
  <si>
    <t>Кубачева Кабият Ибрагимовна</t>
  </si>
  <si>
    <t xml:space="preserve">Высшее, специалитет, Иностранные языки, Учитель английского и немецкого языков
</t>
  </si>
  <si>
    <t>Удостоверение о повышении квалификации 017827 № 0074413 от 26.09.2017,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0114450 от 17.10.2020,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0046410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017827 № 0094495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0132690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017827 № 0098680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Сертификат  от 14.03.2014, , 
Омская ГМА
Сертификат  от 24.08.2015,  «Методологические подходы по последним достижениям в обучении английского языка» ,
Свидетельство  от 24.08.2015,  8ч,
Сертификат  от 30.03.2017,  «Методика преподавания иностранного языка в вузе»  36ч,
Сертификат  от 07.07.2017, ,
Сертификат  от 14.07.2017, ,
Сертификат  от 10.11.2018, ,
Сертификат  от 16.11.2018, , 
Российский государственный педагогический университет им.А.И.Герцена
Сертификат  от 21.12.2018, , 
ФГБОУВО "Санкт-Петербургский экономический университет"
Удостоверение о повышении квалификации 017819 № 0142729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772410 № 829215 от 20.01.2020,  «Инновационные технологии обучения иностранным языкам в вузах»  72ч, 
АНО ДПО «Федеральный институт профессионального образования»
Удостоверение о повышении квалификации 770400 № 357767 от 25.09.2020,  «Академическое письмо в медицинском вузе: Изучаем академическое письмо. Обучаем академическому письму.»  72ч, 
Первый Московский государственный медицинский университет им. И.М. Сеченова И.М.Сеченова</t>
  </si>
  <si>
    <t>20л 0м 22д</t>
  </si>
  <si>
    <t>40л 1м 26д</t>
  </si>
  <si>
    <t>Королева Наталия Геннадьевна</t>
  </si>
  <si>
    <t>Должность - доцент
к.пед.н.
Ученое звание - отсутствует</t>
  </si>
  <si>
    <t xml:space="preserve">Магистр, Гуманитарные знания
</t>
  </si>
  <si>
    <t>Удостоверение о повышении квалификации 017827 № 0044280 от 11.06.2016,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0074416 от 26.09.2017,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0114449 от 17.10.2020,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0094501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0132748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Удостоверение о повышении квалификации 782400 № 026103 от 15.03.2019, «Современные технологии проектирования, разработки и внедрения электронных образовательных ресурсов» 72ч, 
ФГАОУВО "Санкт-Петербургский политехнический университет Петра Великого"
Удостоверение о повышении квалификации 017827 № 0098801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УУ № 011797 от 04.04.2014, «Проектирование образовательных программ (лингвистические дисциплины)» 72ч, 
ГБОУ  ВПО Первый Московский государственный медицинский университет им. И.И. Сеченова
Сертификат  № б/н от 14.05.2015, ,
Удостоверение о повышении квалификации 781900 № 173926 от 30.03.2017,  «Методика интегрированного обучения иностранным языкам и профессиональным дисциплинам в вузе»  40ч, 
ФГАОУВО "Санкт-Петербургский политехнический университет Петра Великого"
Удостоверение о повышении квалификации 017819 № 0142745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522407 № 002389 от 29.04.2019,  «Интернационализация высшего образования»  72ч, 
ГОУ ВПО "Нижегородский государственный университет им. Н.И. Лобачевского"
Удостоверение о повышении квалификации ПК № 00118450 от 01.04.2020,  «Специфика преподавания английского языка с учетом требований ФГОС»  72ч, 
ООО «Инфоурок»</t>
  </si>
  <si>
    <t>21л 2м 21д</t>
  </si>
  <si>
    <t>22л 4м 1д</t>
  </si>
  <si>
    <t>Воздвиженская Анна Вячеславовна</t>
  </si>
  <si>
    <t>Должность - доцент
к.ф.н.
Ученое звание - отсутствует</t>
  </si>
  <si>
    <t xml:space="preserve">Высшее, специалитет, Филология, Филолог, преподаватель
</t>
  </si>
  <si>
    <t>Удостоверение о повышении квалификации 017827 № 0087576 от 23.12.2017,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0137744 от 21.11.2020,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ПК № 003903 от 28.03.2016,  «Современные IT-технологии в образовательном процессе»  32ч, 
ФГБОУ ВО Саратовский государственный технический университет имени Гагарина Ю.А.
Удостоверение о повышении квалификации 017827 № 0094482 от 30.12.2017, «Информационные технологии в работе ЛПУ: изучение специальных задач» 32ч, 
ФГБОУ ВО "Северо-Западный государственный медицинский университет им. И.И.Мечникова Минздрава РФ
Удостоверение о повышении квалификации 017819 № 0132604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Диплом о дополнительном к (высшему) образовании ППК № 200826 от 01.07.2010, «Филология» 1500ч, 
Саратовский государственный университет имени Н.Г. Чернышевского
Удостоверение о повышении квалификации ПК № 002950 от 27.01.2016,  «Дидактика перевода»  72ч, 
ФГБОУ ВО Саратовский государственный технический университет имени Гагарина Ю.А.
Удостоверение о повышении квалификации ПК № 00010950 от 04.04.2018,  «Специфика преподавания английского языка с учетом требований ФГОС»  72ч,
Удостоверение о повышении квалификации 017819 № 0142700 от 07.03.2019,  «Первая помощь»  18ч, 
ФГБОУ ВО "Северо-Западный государственный медицинский университет им. И.И.Мечникова Минздрава РФ</t>
  </si>
  <si>
    <t>10л 2м 6д</t>
  </si>
  <si>
    <t>Должность - ассистент
к.ф.н.
Ученое звание - отсутствует</t>
  </si>
  <si>
    <t>Курбанбаева Динара Фархадовна</t>
  </si>
  <si>
    <t>Должность - доцент
к.э.н.
Ученое звание - отсутствует</t>
  </si>
  <si>
    <t xml:space="preserve">Высшее, специалитет, Менеджмент организации, Менеджер
</t>
  </si>
  <si>
    <t>Удостоверение о повышении квалификации 017827 № 0044148 от 11.06.2016,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017827 № 0097853 от 28.02.2018,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017827 № 0068305 от 28.04.2017,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0115386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0129963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0098691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0005081 от 09.10.2015,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317000 № 230010 от 16.11.2017, «Актуальные вопросы преподавания медицинской информатики в рамках программ специалитета "Лечебное дело" и "Педиатрия"» 20ч, 
ГОУ ВПО Сибирский гос. мед.университет Росздрава
Удостоверение о повышении квалификации  № 4773/18-43 от 27.09.2018, «Аддитивные технологии» 72ч, 
ФГАОУВО "Санкт-Петербургский политехнический университет Петра Великого"
Диплом о профессиональной переподготовке 642407 № 801612 от 28.09.2018, «Статистика» 520ч,
Удостоверение о повышении квалификации 017819 № 0142732 от 07.03.2019,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 от 01.06.2019, «Фундаментальная математика, физика, компьютерные науки и их приложения в здравоохранении» 548ч, 
АНО ВО «Смольный институт Российской академии образования»</t>
  </si>
  <si>
    <t>9л 2м 15д</t>
  </si>
  <si>
    <t>Сердюков Юрий Павлович</t>
  </si>
  <si>
    <t>Должность - профессор
д.т.н.
Ученое звание - Ст. науч. сотрудник</t>
  </si>
  <si>
    <t>Медицинская информатика и статистика</t>
  </si>
  <si>
    <t>Высшее, специалитет, Радиотехника, Радиоинженер
Элементы и устройства вычислительной техники и систем управления</t>
  </si>
  <si>
    <t>Удостоверение о повышении квалификации 017827 № 0045203 от 25.06.2016,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017819 № 0115418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0129994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0098885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0046414 от 16.09.2016,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0142758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0157442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0007723 от 26.06.2020, «Преподаватель медицинского вуза на английском языке» 264ч,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</si>
  <si>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23л 4м 6д</t>
  </si>
  <si>
    <t>47л 11м 16д</t>
  </si>
  <si>
    <t>Шматко Алексей Дмитриевич</t>
  </si>
  <si>
    <t>Должность - заведующий кафедрой
д.э.н.
Ученое звание - профессор</t>
  </si>
  <si>
    <t xml:space="preserve">Высшее, специалитет, Технология приборостроения, Инженер
</t>
  </si>
  <si>
    <t>Удостоверение о повышении квалификации 017804 № 0035568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017827 № 0079324 от 30.11.2017, «Информационные технологии в работе ЛПУ: изучение специальных задач» 108ч, 
ФГБОУ ВО "Северо-Западный государственный медицинский университет им. И.И.Мечникова Минздрава РФ
Удостоверение о повышении квалификации 017819 № 0118085 от 31.05.2018,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0120012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0099007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ППК № 000079 от 09.12.2009, «Преподаватель высшей школы» 1080ч,
Удостоверение о повышении квалификации 017804 № 0072230 от 22.01.2015,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 № 100.35д3/398 от 30.06.2016, «Методические приемы реализации новых форм интеграции образования, науки и бизнеса» 72ч, 
ФГОБУ ВПО "Финансовый университет при Правительстве РФ"
Удостоверение о повышении квалификации 017819 № 0142852 от 13.03.2019,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782406 № 862820 от 05.06.2019, «Фундаментальная математика, физика, компьютерные науки и их приложения в здравоохранении» 548ч, 
АНО ВО «Смольный институт Российской академии образования»
Удостоверение о повышении квалификации 017819 № 0157450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0007734 от 26.06.2020, «Преподаватель медицинского вуза на английском языке» 264ч,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</si>
  <si>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16л 7м 30д</t>
  </si>
  <si>
    <t>16л 8м 19д</t>
  </si>
  <si>
    <t>Гельман Виктор Яковлевич</t>
  </si>
  <si>
    <t>Должность - профессор
д.т.н.
Ученое звание - профессор</t>
  </si>
  <si>
    <t xml:space="preserve">Высшее, специалитет, Автоматика и телемеханика, Инженер-электрик
</t>
  </si>
  <si>
    <t>Удостоверение о повышении квалификации 017804 № 0035553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017819 № 0115361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0129926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0098550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017804 № 0042259 от 22.01.2015, «Медицинская информатика и статистика в научных исследованиях» 72ч, 
ГБОУ ВПО "Северо-Западный государственный медицинский университет им.И.И.Мечникова"
Удостоверение о повышении квалификации 017827 № 0053298 от 17.02.2017, «Информационные технологии в работе ЛПУ: изучение специальных задач» 20ч, 
ФГБОУ ВО "Северо-Западный государственный медицинский университет им. И.И.Мечникова Минздрава РФ
Удостоверение о повышении квалификации 017819 № 0142705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0157422 от 13.03.2020, «Информационные технологии в работе ЛПУ: изучение специальных задач» 32ч,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</si>
  <si>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26л 11м 20д</t>
  </si>
  <si>
    <r>
      <t xml:space="preserve">о кадровом обеспечении основной образовательной программы высшего образования – программы программы аспирантуры по направлению 32.06.01 Медико-профилактическое дело, направленность (профиль) Медико-профилактическое дело
</t>
    </r>
    <r>
      <rPr>
        <i/>
        <sz val="12"/>
        <rFont val="Times New Roman"/>
        <family val="1"/>
      </rPr>
      <t xml:space="preserve">(код, наименование основной образовательной программы – направленность (профиль)/специализация) </t>
    </r>
    <r>
      <rPr>
        <sz val="12"/>
        <rFont val="Times New Roman"/>
        <family val="1"/>
      </rPr>
      <t xml:space="preserve">
</t>
    </r>
  </si>
  <si>
    <t>Кафедра эпидемиологии, паразитологии и дезинфектологии</t>
  </si>
  <si>
    <t>Любимова Анна Викторовна</t>
  </si>
  <si>
    <t xml:space="preserve">Высшее, специалитет, Медико-профилактическое дело, Врач
</t>
  </si>
  <si>
    <t>Удостоверение о повышении квалификации 017827 № 0078662 от 18.11.2017,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0129973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0098726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0011908 от 29.12.2015, «Паразитология» 144ч, 
ГБОУ ВПО "Северо-Западный государственный медицинский университет им.И.И.Мечникова"
Удостоверение о повышении квалификации 017827 № 0050984 от 31.12.2016, «Избранные вопросы общей, частной и санитарной микробиологии» 72ч, 
ФГБОУ ВО "Северо-Западный государственный медицинский университет им. И.И.Мечникова Минздрава РФ
Удостоверение о повышении квалификации 017827 № 0097125 от 17.02.2018, «Эпидемиология (высш)» 144ч, 
ФГБОУ ВО "Северо-Западный государственный медицинский университет им. И.И.Мечникова Минздрава РФ
Удостоверение о повышении квалификации 017819 № 0143101 от 16.03.2019,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017827 № 0010206 от 15.12.2020, «Преподаватель высшей школы.» 256ч,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</si>
  <si>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20л 5м 27д</t>
  </si>
  <si>
    <t>26л 3м 19д</t>
  </si>
  <si>
    <t>Кафедра общественного здоровья и управления здравоохранением</t>
  </si>
  <si>
    <t>Баринова Анна Николаевна</t>
  </si>
  <si>
    <t>Высшее, специалитет, Лечебное дело (высш), Врач
Дерматовенерология</t>
  </si>
  <si>
    <t>Удостоверение о повышении квалификации 017827 № 0087570 от 23.12.2017,  «Федеральные государственные образовательные стандарты и их учебно-методическое сопровождение»  108ч, 
ФГБОУ ВО "Северо-Западный государственный медицинский университет им. И.И.Мечникова Минздрава РФ
Удостоверение о повышении квалификации 017819 № 0117955 от 31.05.2018,  «Современные IT-технологии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017827 № 0098493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757229 от 25.06.2011,  «Косметология» , 
ГОУ ДПО СПбМАПО Росздрава
Справка  № 7387 от 27.04.2013, «Организация здравоохранения и общественное здоровье. Управление качеством медицинской помощи.», 
ГБОУ ВПО "Северо-Западный государственный медицинский университет им.И.И.Мечникова"
Диплом о профессиональной переподготовке ППЕ № 014360 от 27.04.2013,  «Организация здравоохранения и общественное здоровье» , 
ГБОУ ВПО "Северо-Западный государственный медицинский университет им.И.И.Мечникова"
Удостоверение о повышении квалификации 14 № 0568986 от 06.03.2015,  «Косметология»  144ч, 
ГБОУ ВПО Санкт-Петербургский государственный педиатрический медицинский университет
Удостоверение о повышении квалификации 017804 № 0038492 от 30.04.2015, «Клиническая микология (отменена)», 
ГБОУ ВПО "Северо-Западный государственный медицинский университет им.И.И.Мечникова"
Удостоверение о повышении квалификации 7827 № 00008483 от 07.12.2015,  «Амбулаторные вопросы дерматовенерологии»  144ч, 
ГБОУ ВПО Санкт-Петербургский государственный педиатрический медицинский университет
Удостоверение о повышении квалификации 017827 № 0064373 от 24.03.2017,  «Эффективное управление ресурсами в медицинской организации»  36ч, 
ФГБОУ ВО "Северо-Западный государственный медицинский университет им. И.И.Мечникова Минздрава РФ
Удостоверение о повышении квалификации 017827 № 0096262 от 10.02.2018,  «Общественное здоровье и управление здравоохранения»  216ч, 
ФГБОУ ВО "Северо-Западный государственный медицинский университет им. И.И.Мечникова Минздрава РФ
Удостоверение о повышении квалификации 017819 № 0143828 от 20.03.2019,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017827 № 0116987 от 14.11.2020, «Организация здравоохранения и общественное здоровье»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017827 № 0010269 от 15.12.2020, «Преподаватель высшей школы.» 256ч,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0119359 от 25.12.2020, «Управление медицинской организацией. Менеджмент и маркетинг в здравоохранении.» 36ч,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</si>
  <si>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17л 4м 21д</t>
  </si>
  <si>
    <t>17л 9м 24д</t>
  </si>
  <si>
    <t>Асланов Батырбек Исмелович</t>
  </si>
  <si>
    <t>Удостоверение о повышении квалификации 017804 № 0038984 от 12.06.2015, «Федеральные государственные образовательные стандарты и их учебно-методическое сопровождение» 108ч, 
ГБОУ ВПО "Северо-Западный государственный медицинский университет им.И.И.Мечникова"
Удостоверение о повышении квалификации 017819 № 0108878 от 24.09.2020, «Педагогика, совмеменные информационные технологии в образовательном процессе и основы первой помощи» 50ч,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0129915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017819 № 0108878 от 24.09.2020, «Педагогика, совмеменные информационные технологии в образовательном процессе и основы первой помощи» 50ч,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0098482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ППК № 174487 от 14.10.2009, «Преподаватель высшей школы» 1440ч, 
Государственное образовательное учреждение высшего профессионального образования «Санкт-Петербургская государственная медицинская академия им. И.И. Мечникова» Министерства здравоохранения и социального развития Российской Федерации
Удостоверение о повышении квалификации 017827 № 0011900 от 29.12.2015, «Паразитология» 144ч, 
ГБОУ ВПО "Северо-Западный государственный медицинский университет им.И.И.Мечникова"
Удостоверение о повышении квалификации 017827 № 0070162 от 07.06.2017, «Дезинфектолог» 144ч, 
ФГБОУ ВО "Северо-Западный государственный медицинский университет им. И.И.Мечникова Минздрава РФ
Удостоверение о повышении квалификации 017827 № 0097101 от 17.02.2018, «Эпидемиология (высш)» 144ч, 
ФГБОУ ВО "Северо-Западный государственный медицинский университет им. И.И.Мечникова Минздрава РФ
Удостоверение о повышении квалификации 017819 № 0142879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0108878 от 24.09.2020, «Педагогика, совмеменные информационные технологии в образовательном процессе и основы первой помощи» 50ч,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0118569 от 12.12.2020, «Госпитальная эпидемиология» 36ч,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</si>
  <si>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20л 3м 20д</t>
  </si>
  <si>
    <t>Кафедра профилактической  медицины и охраны здоровья</t>
  </si>
  <si>
    <t>Якубова Ирек Шавкатовна</t>
  </si>
  <si>
    <t>Удостоверение о повышении квалификации 017824 № 0005411 от 02.04.2016,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017827 № 0115584 от 28.11.2020, «Современные методики контроля знаний и активизации учебного процесса»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0123293 от 08.10.2018,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0130014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0099015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ПП-3 № 023353 от 22.03.2011, «Клиническая лабораторная диагностика» 576ч, 
ГБОУ ВПО "Северо-Западный государственный медицинский университет им.И.И.Мечникова"
Диплом о профессиональной переподготовке 017804 № 0002192 от 04.07.2014, «Преподаватель высшей школы» 1080ч, 
ГБОУ ВПО "Северо-Западный государственный медицинский университет им.И.И.Мечникова"
Удостоверение о повышении квалификации 017804 № 0035591 от 04.04.2015, «Гигиены детей и подростков» 144ч, 
ГБОУ ВПО "Северо-Западный государственный медицинский университет им.И.И.Мечникова"
Удостоверение о повышении квалификации 017804 № 0039714 от 13.05.2015, «Общая гигиена» 144ч, 
ГБОУ ВПО "Северо-Западный государственный медицинский университет им.И.И.Мечникова"
Удостоверение о повышении квалификации 017827 № 0057068 от 24.12.2016, «Оценка риска здоровью в технологиях санитарного надзора» 36ч, 
ФГБОУ ВО "Северо-Западный государственный медицинский университет им. И.И.Мечникова Минздрава РФ
Удостоверение о повышении квалификации 017827 № 0092849 от 23.12.2017, «Организация и проведение санитарно-эпидемиологических экспертиз» 144ч, 
ФГБОУ ВО "Северо-Западный государственный медицинский университет им. И.И.Мечникова Минздрава РФ
Удостоверение о повышении квалификации 017827 № 0095460 от 27.01.2018, «Оценка риска здоровью в технологиях санитарного надзора» 36ч, 
ФГБОУ ВО "Северо-Западный государственный медицинский университет им. И.И.Мечникова Минздрава РФ
Удостоверение о повышении квалификации 017819 № 0143824 от 20.03.2019,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0158833 от 04.04.2020, «Общая гигиена»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0106320 от 02.06.2020, «Гигиена детей и подростков»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</si>
  <si>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20л 10м 29д</t>
  </si>
  <si>
    <t>41л 3м 17д</t>
  </si>
  <si>
    <t>Гончаров Артемий Евгеньевич</t>
  </si>
  <si>
    <t>Удостоверение о повышении квалификации 017827 № 0008630 от 11.12.2015, «Основные направления модернизации образован. в высшей медицинской школе» 108ч, 
ГБОУ ВПО "Северо-Западный государственный медицинский университет им.И.И.Мечникова"
Удостоверение о повышении квалификации 017819 № 0159652 от 18.04.2020,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0129930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0098561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143091 от 06.05.2008, «Бактериология (высш)» 504ч, 
Государственное образовательное учреждение высшего профессионального образования «Санкт-Петербургская государственная медицинская академия им. И.И. Мечникова» Федерального агентства по здравоохранению и социальному развитию
Удостоверение о повышении квалификации 017805 № 009933 от 01.02.2014, «Эпидемиология (высш)» 144ч, 
ГБОУ ВПО "Северо-Западный государственный медицинский университет им.И.И.Мечникова"
Удостоверение о повышении квалификации 017827 № 0011903 от 29.12.2015, «Паразитология» 144ч, 
ГБОУ ВПО "Северо-Западный государственный медицинский университет им.И.И.Мечникова"
Удостоверение о повышении квалификации 017827 № 0051050 от 31.12.2016, «Избранные вопросы общей, частной и санитарной микробиологии» 72ч, 
ФГБОУ ВО "Северо-Западный государственный медицинский университет им. И.И.Мечникова Минздрава РФ
Удостоверение о повышении квалификации 017827 № 0070163 от 07.06.2017, «Дезинфектолог» 144ч, 
ФГБОУ ВО "Северо-Западный государственный медицинский университет им. И.И.Мечникова Минздрава РФ
Удостоверение о повышении квалификации 017819 № 0134484 от 26.02.2019, «Эпидемиология (высш)» 144ч, 
ФГБОУ ВО "Северо-Западный государственный медицинский университет им. И.И.Мечникова Минздрава РФ
Удостоверение о повышении квалификации 017819 № 0142708 от 07.03.2019,  «Первая помощь»  18ч, 
ФГБОУ ВО "Северо-Западный государственный медицинский университет им. И.И.Мечникова Минздрава РФ</t>
  </si>
  <si>
    <t>15л 3м 7д</t>
  </si>
  <si>
    <t>15л 10м 19д</t>
  </si>
  <si>
    <t>Кафедра гигиены условий воспитания, обучения, труда и радиационной гигиены</t>
  </si>
  <si>
    <t>Янушанец Ольга Ивановна</t>
  </si>
  <si>
    <t>Удостоверение о повышении квалификации 017827 № 0078677 от 18.11.2017,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017819 № 0120894 от 17.09.2018,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0099018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ППК № 030270 от 25.12.2012, «Преподаватель высшей школы» 1440ч, 
ГБОУ ВПО "Северо-Западный государственный медицинский университет им.И.И.Мечникова"
Удостоверение о повышении квалификации 017804 № 0035592 от 04.04.2015, «Гигиены детей и подростков» 144ч, 
ГБОУ ВПО "Северо-Западный государственный медицинский университет им.И.И.Мечникова"
Удостоверение о повышении квалификации 017827 № 0081000 от 24.11.2017, «Актуальные вопросы организации и обесречения федерального государственного санитарно-эпидемиологического надзора за условиями воспитания и обучения детей-подростков» 36ч, 
ФГБОУ ВО "Северо-Западный государственный медицинский университет им. И.И.Мечникова Минздрава РФ
Удостоверение о повышении квалификации 017827 № 0092850 от 23.12.2017, «Организация и проведение санитарно-эпидемиологических экспертиз» 144ч, 
ФГБОУ ВО "Северо-Западный государственный медицинский университет им. И.И.Мечникова Минздрава РФ
Удостоверение о повышении квалификации 017819 № 0143550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017827 № 0106321 от 02.06.2020, «Гигиена детей и подростков»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</si>
  <si>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15л 4м 26д</t>
  </si>
  <si>
    <t>44л 5м 23д</t>
  </si>
  <si>
    <t>Кафедра общей и военной гигиены</t>
  </si>
  <si>
    <t>Комбарова Мария Юрьевна</t>
  </si>
  <si>
    <t>Удостоверение о повышении квалификации 017819 № 0137759 от 21.11.2020,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017804 № 0007255 от 29.04.2015, «Общественное здоровье и управление здравоохранением» 216ч, 
ГБОУ ВПО СЗГМУ им. И.И.Мечникова Минздравсоцразвития России
Удостоверение о повышении квалификации 017827 № 0061864 от 01.04.2017, «Организация и проведение санитарно-эпидемиологических экспертиз»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017827 № 0113195 от 03.10.2020, «Общая гигиена»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</si>
  <si>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0л 10м 20д</t>
  </si>
  <si>
    <t>17л 2м 14д</t>
  </si>
  <si>
    <t>Зуева Людмила Павловна</t>
  </si>
  <si>
    <t>Удостоверение о повышении квалификации 017804 № 0015434 от 01.04.2014, «Высшее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017804 № 0035557 от 04.04.2015, «Высшее медицинское образование в России: качество и инновации» 108ч, 
ГБОУ ВПО "Северо-Западный государственный медицинский университет им.И.И.Мечникова"
Удостоверение о повышении квалификации 017819 № 0159656 от 18.04.2020,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0129944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0098616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017805 № 009934 от 01.02.2014, «Эпидемиология (высш)» 144ч, 
ГБОУ ВПО "Северо-Западный государственный медицинский университет им.И.И.Мечникова"
Удостоверение о повышении квалификации 017827 № 0011904 от 29.12.2015, «Паразитология» 144ч, 
ГБОУ ВПО "Северо-Западный государственный медицинский университет им.И.И.Мечникова"
Удостоверение о повышении квалификации 017827 № 0051052 от 31.12.2016, «Избранные вопросы общей, частной и санитарной микробиологии» 72ч, 
ФГБОУ ВО "Северо-Западный государственный медицинский университет им. И.И.Мечникова Минздрава РФ
Удостоверение о повышении квалификации 017819 № 0134493 от 26.02.2019, «Эпидемиология (высш)» 144ч, 
ФГБОУ ВО "Северо-Западный государственный медицинский университет им. И.И.Мечникова Минздрава РФ
Удостоверение о повышении квалификации 017819 № 0142995 от 13.03.2019,  «Первая помощь»  18ч, 
ФГБОУ ВО "Северо-Западный государственный медицинский университет им. И.И.Мечникова Минздрава РФ</t>
  </si>
  <si>
    <t>51л 4м 21д</t>
  </si>
  <si>
    <t>55л 4м 5д</t>
  </si>
  <si>
    <t>Чащин Валерий Петрович</t>
  </si>
  <si>
    <t>Удостоверение о повышении квалификации 017819 № 0119089 от 09.06.2018,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017819 № 0120892 от 17.09.2018,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0130008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0098980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0075927 от 14.10.2017, «Гигиена труда. Специальная оценка условий труда работников в учреждениях здравоохранения.» 144ч, 
ГОУ ДПО "Санкт-Петербургская медицинская академия последипломного образования федерального агентства по здравоохранению и социальному развитию"
Удостоверение о повышении квалификации 017819 № 0136906 от 30.03.2019, «Гигиена труда» 144ч, 
ФГБОУ ВО "Северо-Западный государственный медицинский университет им. И.И.Мечникова Минздрава РФ</t>
  </si>
  <si>
    <t>12л 3м 2д</t>
  </si>
  <si>
    <t>49л 6м 24д</t>
  </si>
  <si>
    <t>Балтрукова Татьяна Борисовна</t>
  </si>
  <si>
    <t>Удостоверение о повышении квалификации 017827 № 0010020 от 11.12.2015,  «Высшее и дополнительное профессиональное образование в медицине. Педагогика и организация»  72ч, 
ГБОУ ВПО "Северо-Западный государственный медицинский университет им.И.И.Мечникова"
Удостоверение о повышении квалификации 017819 № 0115352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0129916 от 24.12.2018, «Современные информационные технологии в образовательном процессе» 28ч, 
ФГБОУ ВО "Северо-Западный государственный медицинский университет им. И.И.Мечникова Минздрава РФ
Удостоверение о повышении квалификации 017827 № 0098490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0002175 от 04.07.2014, «Преподаватель высшей школы» 1080ч, 
ГБОУ ВПО "Северо-Западный государственный медицинский университет им.И.И.Мечникова"
Удостоверение о повышении квалификации 017804 № 0036246 от 09.04.2015, «Гигиена труда» 216ч, 
ГБОУ ВПО "Северо-Западный государственный медицинский университет им.И.И.Мечникова"
Удостоверение о повышении квалификации 017827 № 0003566 от 07.10.2015, «Радиационная гигиена и противорадиационная защита» 216ч, 
ГБОУ ВПО "Северо-Западный государственный медицинский университет им.И.И.Мечникова"
Удостоверение о повышении квалификации 017824 № 0000784 от 16.04.2016, «Гигиены детей и подростков» 144ч, 
ФГБОУ ВО "Северо-Западный государственный медицинский университет им. И.И.Мечникова Минздрава РФ
Удостоверение о повышении квалификации 770400 № 100321 от 20.05.2017, «Методические подходы к разработке оценочных средств для аккредитации и аттестации специалистов здравоохранения» 36ч, 
Первый Московский государственный медицинский университет
Удостоверение о повышении квалификации 017827 № 0080994 от 24.11.2017, «Актуальные вопросы организации и обесречения федерального государственного санитарно-эпидемиологического надзора за условиями воспитания и обучения детей-подростков» 36ч, 
ФГБОУ ВО "Северо-Западный государственный медицинский университет им. И.И.Мечникова Минздрава РФ
Удостоверение о повышении квалификации 017827 № 0092806 от 23.12.2017, «Организация и проведение санитарно-эпидемиологических экспертиз» 144ч, 
ФГБОУ ВО "Северо-Западный государственный медицинский университет им. И.И.Мечникова Минздрава РФ
Удостоверение о повышении квалификации 017819 № 0136093 от 15.03.2019, «Обеспечение радиационной безопасностью при обращении с досмотровыми установками» 36ч,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772408 № 043816 от 01.04.2019, «Первая помощь» 18ч, 
Автономная некоммерческая организация высшего образования «Институт непрерывного образования»
Удостоверение о повышении квалификации 017819 № 0144543 от 20.04.2019, «Гигиена детей и подростков»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0149260 от 05.10.2019, «Гигиена труда. Специальная оценка условий труда работников в учреждениях здравоохранения.»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0158481 от 04.04.2020, «Гигиена тр</t>
  </si>
  <si>
    <t>34л 5м 20д</t>
  </si>
  <si>
    <t>38л 5м 20д</t>
  </si>
  <si>
    <t>Кафедра медицины труда</t>
  </si>
  <si>
    <t>Гребеньков Сергей Васильевич</t>
  </si>
  <si>
    <t>Удостоверение о повышении квалификации 017827 № 0010027 от 11.12.2015,  «Высшее и дополнительное профессиональное образование в медицине. Педагогика и организация»  72ч, 
ГБОУ ВПО СЗГМУ им. И.И.Мечникова Минздравсоцразвития России
Удостоверение о повышении квалификации 017819 № 0112165 от 11.04.2018, «Информационные технологии в работе ЛПУ: изучение специальных задач» 108ч, 
ФГБОУ ВО "Северо-Западный государственный медицинский университет им. И.И.Мечникова Минздрава РФ
Удостоверение о повышении квалификации 017819 № 0129931 от 24.12.2018, «Современные информационные технологии в образовательном процессе» 28ч, 
ФГБОУ ВО "Северо-Западный государственный медицинский университет им. И.И.Мечникова Минздрава РФ
Удостоверение о повышении квалификации 017827 № 0098563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 № 912340 от 03.06.2006, «Профпатология» 504ч, 
ГОУ ДПО СПбМАПО Росздрава
Удостоверение о повышении квалификации 017804 № 0036248 от 09.04.2015, «Гигиена труда» 216ч, 
ГБОУ ВПО "Северо-Западный государственный медицинский университет им.И.И.Мечникова"
Удостоверение о повышении квалификации 017804 № 0039396 от 18.06.2015, «Профпатология» 144ч, 
ГБОУ ВПО "Северо-Западный государственный медицинский университет им.И.И.Мечникова"
Удостоверение о повышении квалификации 017827 № 0078945 от 16.11.2017, «Актуальные вопросы медицинской профилактики в профпатологии: организация и проведение профилактических, предварительных и периодических медицинских осмотров и диспансеризации работников, экспертиза профпригодности"» 36ч, 
ФГБОУ ВО "Северо-Западный государственный медицинский университет им. И.И.Мечникова Минздрава РФ
Удостоверение о повышении квалификации 017819 № 0142950 от 13.03.2019,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017827 № 0110756 от 24.06.2020, «Профпатология»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</si>
  <si>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42л 7м 21д</t>
  </si>
  <si>
    <t>Малькова Наталия Юрьевна</t>
  </si>
  <si>
    <t>Должность - профессор
д.б.н.
Ученое звание - отсутствует</t>
  </si>
  <si>
    <t xml:space="preserve">Высшее, специалитет, Оптические и оптико-электронные приборы и комплексы, Инженер, оптик-механик
</t>
  </si>
  <si>
    <t>Удостоверение о повышении квалификации 017804 № 0015427 от 01.04.2014, «"Высшее медицинское образование в России: проблемы и перспективы"» 108ч, 
ГБОУ ВПО "Северо-Западный государственный медицинский университет им.И.И.Мечникова"
Удостоверение о повышении квалификации 017819 № 0147183 от 08.06.2019,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017819 № 0120840 от 17.09.2018,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0064478 от 22.03.2017, «Специальная оценка условий труда в учреждениях здравоохранения» 72ч, 
ФГБОУ ВО "Северо-Западный государственный медицинский университет им. И.И.Мечникова Минздрава РФ
Удостоверение о повышении квалификации 017819 № 0143374 от 20.03.2019,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0162051 от 05.05.2020, «Специальная оценка условий труда в учреждениях здравоохранения» 72ч,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</si>
  <si>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11л 4м 21д</t>
  </si>
  <si>
    <t>41л 4м 16д</t>
  </si>
  <si>
    <t>Кафедра лечебной физкультуры и спортивной медицины</t>
  </si>
  <si>
    <t>Чурганов Олег Анатольевич</t>
  </si>
  <si>
    <t>Должность - профессор
д.пед.н.
Ученое звание - профессор</t>
  </si>
  <si>
    <t>Удостоверение о повышении квалификации 017827 № 0008653 от 11.12.2015,  «Основные направления модернизации образования в высшей медицинской школе»  108ч, 
ГБОУ ВПО "Северо-Западный государственный медицинский университет им.И.И.Мечникова"
Удостоверение о повышении квалификации 017827 № 0095736 от 06.02.2018,  «Психолого-педагогические основы профессиональной деятельности»  144ч, 
ФГБОУ ВО "Северо-Западный государственный медицинский университет им. И.И.Мечникова Минздрава РФ
Удостоверение о повышении квалификации  № 153252 от 18.11.2020, «Оценка качества очного обучения vs оценка качества дистанционного обучения :теория и практика» 24ч, 
ГУ высшая школа экономики
Удостоверение о повышении квалификации 017819 № 0115434 от 23.04.2018,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0098989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756533 от 23.12.2010,  «Лечебная физкультура и спортивная медицина»  504ч, 
ГОУ ДПО СПбМАПО Росздрава
Удостоверение о повышении квалификации 017804 № 0046319 от 18.03.2015,  «Лечебная физкультура и спортивная медицина»  144ч, 
ГБОУ ВПО "Северо-Западный государственный медицинский университет им.И.И.Мечникова"
Удостоверение о повышении квалификации  № 760600007136 от 25.04.2016,  «Методы и модели независимой оценки качества образования» , 
Гос.акад.промышленного менеджмента им.Н.П.Пастухова
Диплом о профессиональной переподготовке 017819 № 0008500 от 20.10.2018,  «Преподаватель высшей школы»  1080ч, 
ФГБОУ ВО "Северо-Западный государственный медицинский университет им. И.И.Мечникова Минздрава РФ
Удостоверение о повышении квалификации 017819 № 0143528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0158533 от 04.04.2020, «Лечебная физкультура и спортивная медицина»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Диплом о профессиональной переподготовке ПП-1 № 003995 от 25.09.2020, «Управление образовательной организацией», 
Государственная академия промышленного менеджмента имени Н.П. Пастухова» г. Ярославль
Удостоверение о повышении квалификации 770400 № 356975 от 13.11.2020, «Измерения в управлении качеством образования» 36ч, 
Первый Московский государственный медицинский университет им. И.М. Сеченова И.М.Сеченова</t>
  </si>
  <si>
    <t>7л 3м 1д</t>
  </si>
  <si>
    <t>9л 6м 20д</t>
  </si>
  <si>
    <t>Мельцер Александр Виталиевич</t>
  </si>
  <si>
    <t>Должность - заведующий кафедрой
д.м.н.
Ученое звание - доцент</t>
  </si>
  <si>
    <t>Удостоверение о повышении квалификации 017827 № 0078663 от 18.11.2017, «Федеральные государственные образовательные стандарты и их учебно-методическое сопровождение» 108ч, 
ФГБОУ ВО "Северо-Западный государственный медицинский университет им. И.И.Мечникова Минздрава РФ
Удостоверение о повышении квалификации 017827 № 0115563 от 28.11.2020, «Современные методики контроля знаний и активизации учебного процесса»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0123242 от 08.10.2018,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0129977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0098757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0002182 от 04.07.2014, «Преподаватель высшей школы» 1080ч, 
ГБОУ ВПО "Северо-Западный государственный медицинский университет им.И.И.Мечникова"
Удостоверение о повышении квалификации 017804 № 0035152 от 31.03.2015, «Общая гигиена» 144ч, 
ГБОУ ВПО "Северо-Западный государственный медицинский университет им.И.И.Мечникова"
Удостоверение о повышении квалификации 017824 № 0004916 от 23.04.2016, «Оценка риска здоровью населения - составная часть санитарно-эпидемиологической экспертизы» 36ч, 
ФГБОУ ВО "Северо-Западный государственный медицинский университет им. И.И.Мечникова Минздрава РФ
Удостоверение о повышении квалификации 017827 № 0057048 от 24.12.2016, «Оценка риска здоровью в технологиях санитарного надзора» 36ч, 
ФГБОУ ВО "Северо-Западный государственный медицинский университет им. И.И.Мечникова Минздрава РФ
Удостоверение о повышении квалификации 017827 № 0075141 от 07.10.2017, «Общая гигиена» 144ч, 
ФГБОУ ВО "Северо-Западный государственный медицинский университет им. И.И.Мечникова Минздрава РФ
Удостоверение о повышении квалификации 017827 № 0092830 от 23.12.2017, «Организация и проведение санитарно-эпидемиологических экспертиз» 144ч, 
ФГБОУ ВО "Северо-Западный государственный медицинский университет им. И.И.Мечникова Минздрава РФ
Диплом о профессиональной переподготовке 017819 № 0008408 от 16.11.2018, «Организация здравоохранения и общественное здоровье» 504ч, 
ФГБОУ ВО "Северо-Западный государственный медицинский университет им. И.И.Мечникова Минздрава РФ
Удостоверение о повышении квалификации 760600 № 022243 от 12.12.2018,  «Противодействие коррупции в организации»  16ч, 
Государственная академия промышленного менеджмента имени Н.П. Пастухова» г. Ярославль
Удостоверение о повышении квалификации 017819 № 0143685 от 20.03.2019,  «Первая помощь»  18ч, 
ФГБОУ ВО "Северо-Западный государственный медицинский университет им. И.И.Мечникова Минздрава РФ
Диплом о профессиональной переподготовке 017819 № 0009821 от 17.06.2019, «"Социальная гигиена и организация госсанэпидслужбы"» 504ч, 
ФГБОУ ВО "Северо-Западный государственный медицинский университет им. И.И.Мечникова Минздрава РФ
Удостоверение о повышении квалификации 017827 № 0113200 от 03.10.2020, «Общая гигиена»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</si>
  <si>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17л 3м 13д</t>
  </si>
  <si>
    <t>37л 4м 16д</t>
  </si>
  <si>
    <t>Кафедра коммунальной гигиены</t>
  </si>
  <si>
    <t>Мироненко Ольга Васильевна</t>
  </si>
  <si>
    <t>Удостоверение о повышении квалификации 017827 № 0070625 от 10.06.2017, «Современные методики контроля знаний и активизации учебного процесса», 
ФГБОУ ВО "Северо-Западный государственный медицинский университет им. И.И.Мечникова Минздрава РФ
Удостоверение о повышении квалификации 017819 № 0132390 от 15.02.2019,  «Современные информационные технологии в научном и образовательном процессе»  28ч, 
ФГБОУ ВО "Северо-Западный государственный медицинский университет им. И.И.Мечникова Минздрава РФ
Диплом о профессиональной переподготовке 14 № 042193 от 25.12.2015, «Дезинфектолог» 504ч, 
Тюменская государственная медицинская академия
Удостоверение о повышении квалификации 180000 № 768220 от 13.02.2016, «Эпидемиология (высш)» 144ч, 
Тюменская государственная медицинская академия
Диплом о профессиональной переподготовке 27 № 002775 от 22.04.2016, «Организация здравоохранения и общественное здоровье» 504ч, 
ФГБОУ ВПО "Санкт-Петербургский государственный университет"
Удостоверение о повышении квалификации 017827 № 0065939 от 15.04.2017, «Коммунальная гигиена» 144ч, 
ФГБОУ ВО "Северо-Западный государственный медицинский университет им. И.И.Мечникова Минздрава РФ
Удостоверение о повышении квалификации 017819 № 0143387 от 20.03.2019,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017827 № 0114992 от 24.10.2020, «Коммунальная гигиена»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</si>
  <si>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27л 1м 18д</t>
  </si>
  <si>
    <t>32л 11м 5д</t>
  </si>
  <si>
    <t>Государственная итоговая аттестация</t>
  </si>
  <si>
    <t>Кафедра общественного здоровья, экономики и управления здравоохранением</t>
  </si>
  <si>
    <t>Филатов Владимир Николаевич</t>
  </si>
  <si>
    <t>Общественное здоровье и органиизация здравоохранения</t>
  </si>
  <si>
    <t>Удостоверение о повышении квалификации 017819 № 012671 от 04.12.2018,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0118072 от 31.05.2018,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0120003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0098960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0002130 от 06.06.2014, «Организация здравоохранения и общественное здоровье» 504ч, 
ГБОУ ВПО "Северо-Западный государственный медицинский университет им.И.И.Мечникова"
Диплом о профессиональной переподготовке 017804 № 0002189 от 04.07.2014, «Преподаватель высшей школы» 1080ч, 
ГБОУ ВПО "Северо-Западный государственный медицинский университет им.И.И.Мечникова"
Удостоверение о повышении квалификации МУ № 011132 от 19.12.2014, «Актуальные подходы к преподаванию экономики и менеджмента в здравоохранении в рамках реализации ФГО стандартов высшего образования"» 30ч, 
Первый Московский государственный медицинский университет
Удостоверение о повышении квалификации 017827 № 0065485 от 07.04.2017, «Эффективное управление ресурсами в медицинской организации» 36ч, 
ФГБОУ ВО "Северо-Западный государственный медицинский университет им. И.И.Мечникова Минздрава РФ
Удостоверение о повышении квалификации 017819 № 0143505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0144877 от 24.04.2019, «Организация здравоохранения и общественное здоровье» 216ч, 
ФГБОУ ВО "Северо-Западный государственный медицинский университет им. И.И.Мечникова Минздрава РФ
Удостоверение о повышении квалификации 017827 № 0119352 от 30.12.2020, «Экспертиза качества медицинской помощи»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</si>
  <si>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28л 9м 15д</t>
  </si>
  <si>
    <t>39л 7м 6д</t>
  </si>
  <si>
    <t>Гончар Николай Тимофеевич</t>
  </si>
  <si>
    <t>Должность - доцент
д.м.н.
Ученое звание - отсутствует</t>
  </si>
  <si>
    <t>Организация здравоохранения и общественного здоровья</t>
  </si>
  <si>
    <t>Удостоверение о повышении квалификации 017827 № 0050678 от 26.11.2016, «Современные методики контроля знаний и активизации учебного процесса» 144ч, 
ФГБОУ ВО "Северо-Западный государственный медицинский университет им. И.И.Мечникова Минздрава РФ
Удостоверение о повышении квалификации 017819 № 0157060 от 14.03.2020,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0120805 от 17.09.2018,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0098560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017827 № 0064374 от 24.03.2017, «Эффективное управление ресурсами в медицинской организации» 36ч, 
ФГБОУ ВО "Северо-Западный государственный медицинский университет им. И.И.Мечникова Минздрава РФ
Удостоверение о повышении квалификации 017819 № 0125755 от 16.11.2018, «Организация здравоохранения и общественное здоровье» 216ч, 
ФГБОУ ВО "Северо-Западный государственный медицинский университет им. И.И.Мечникова Минздрава РФ
Удостоверение о повышении квалификации 017819 № 0142944 от 13.03.2019,  «Первая помощь»  18ч, 
ФГБОУ ВО "Северо-Западный государственный медицинский университет им. И.И.Мечникова Минздрава РФ</t>
  </si>
  <si>
    <t>14л 4м 4д</t>
  </si>
  <si>
    <t>35л 4м 3д</t>
  </si>
  <si>
    <t>Лучкевич Владимир Станиславович</t>
  </si>
  <si>
    <t xml:space="preserve">Высшее, специалитет, Санитарно-гигиеническое дело, Санитарный врач
</t>
  </si>
  <si>
    <t>Удостоверение о повышении квалификации 017827 № 0045195 от 25.06.2016, «Высшее медицинское образование в России: качество и инновации» 108ч, 
ФГБОУ ВО "Северо-Западный государственный медицинский университет им. И.И.Мечникова Минздрава РФ
Удостоверение о повышении квалификации 017819 № 0126665 от 04.12.2018,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0120838 от 17.09.2018,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017819 № 0129972 от 24.12.2018, «Современные информационные технологии в научном и образовательном процессах» 28ч, 
ФГБОУ ВО "Северо-Западный государственный медицинский университет им. И.И.Мечникова Минздрава РФ
Удостоверение о повышении квалификации 017827 № 0098725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Удостоверение о повышении квалификации 017804 № 0036958 от 17.03.2015, «Организация здравоохранения и общественное здоровье» 216ч, 
ГБОУ ВПО "Северо-Западный государственный медицинский университет им.И.И.Мечникова"
Удостоверение о повышении квалификации 017827 № 0065479 от 07.04.2017, «Эффективное управление ресурсами в медицинской организации» 36ч, 
ФГБОУ ВО "Северо-Западный государственный медицинский университет им. И.И.Мечникова Минздрава РФ
Свидетельство о  повышении квалификации  № 2018/042 от 23.11.2018, ,
Удостоверение о повышении квалификации 017819 № 0143100 от 16.03.2019,  «Первая помощь»  18ч, 
ФГБОУ ВО "Северо-Западный государственный медицинский университет им. И.И.Мечникова Минздрава РФ
Свидетельство о  повышении квалификации  № 130 от 29.05.2019,  6ч,
Удостоверение о повышении квалификации 017819 № 0157156 от 17.03.2020, «Организация здравоохранения и общественное здоровье» 216ч,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</si>
  <si>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49л 4м 1д</t>
  </si>
  <si>
    <t>53л 4м 0д</t>
  </si>
  <si>
    <t>Могучая Ольга Владимировна</t>
  </si>
  <si>
    <t>Удостоверение о повышении квалификации 017819 № 0104164 от 01.11.2019, «Педагогика, современные информационные технологии в образовательном процессе и основы первой помощи» 50ч,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0154234 от 08.02.2020, «Психолого-педагогические основы профессиональной деятельности»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0118032 от 31.05.2018,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0098770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017804 № 0003616 от 25.12.2015, «Преподаватель высшей школы» 1080ч, 
ГБОУ ВПО Санкт-Петербургский государственный педиатрический медицинский университет
Удостоверение о повышении квалификации 017827 № 0003788 от 18.11.2016, «Организация здравоохранения и общественное здоровье» 504ч, 
ФГБОУ ВО "Северо-Западный государственный медицинский университет им. И.И.Мечникова Минздрава РФ
Удостоверение о повышении квалификации 27 № 0166183 от 06.10.2018, «Экспертная деятельность в сфере ОМС» 144ч, 
ФГБОУ ВО "Северо-Западный государственный медицинский университет им. И.И.Мечникова Минздрава РФ
Удостоверение о повышении квалификации 017819 № 0143136 от 16.03.2019,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0146077 от 17.05.2019, «Правовые аспекты медицинской деятельности. Развитие приносящей доходы деятельности медицинских организаций в условиях современного законодательства» 36ч, 
ФГБОУ ВО "Северо-Западный государственный медицинский университет им. И.И.Мечникова Минздрава РФ</t>
  </si>
  <si>
    <t>18л 6м 14д</t>
  </si>
  <si>
    <t>39л 6м 17д</t>
  </si>
  <si>
    <t>Аликбаева Лилия Абдулняимовна</t>
  </si>
  <si>
    <t xml:space="preserve">Высшее, специалитет, Санитария, гигиена, эпидемиология, Врач
</t>
  </si>
  <si>
    <t>Удостоверение о повышении квалификации 017827 № 0056763 от 24.12.2016, «Психолого-педагогические аспекты профессиональной компетентности преподавателя высшей школы» 144ч, 
ФГБОУ ВО "Северо-Западный государственный медицинский университет им. И.И.Мечникова Минздрава РФ
Удостоверение о повышении квалификации 017819 № 0110714 от 31.03.2018, «Федеральные государственные образовательные стандарты и их учебно-методическое сопровождение» 144ч, 
ФГБОУ ВО "Северо-Западный государственный медицинский университет им. И.И.Мечникова Минздрава РФ
Удостоверение о повышении квалификации 017819 № 0117951 от 31.05.2018, «Современные информационные технологии в образовательном процессе» 16ч, 
ФГБОУ ВО "Северо-Западный государственный медицинский университет им. И.И.Мечникова Минздрава РФ
Удостоверение о повышении квалификации 017827 № 0098465 от 13.02.2019,  «Комплексное сопровождение образовательного процесса при обучении инвалидов и лиц с ограниченными возможностями здоровья»  16ч, 
ФГБОУ ВО "Северо-Западный государственный медицинский университет им. И.И.Мечникова Минздрава РФ
Диплом о профессиональной переподготовке ПП-I № 143309 от 05.07.2008, «Коммунальная гигиена» 504ч, 
Государственное образовательное учреждение высшего профессионального образования «Санкт-Петербургская государственная медицинская академия им. И.И. Мечникова» Федерального агентства по здравоохранению и социальному развитию
Диплом о профессиональной переподготовке 017804 № 0002174 от 04.07.2014, «Преподаватель высшей школы» 1080ч, 
ГБОУ ВПО "Северо-Западный государственный медицинский университет им.И.И.Мечникова"
Удостоверение о повышении квалификации 017824 № 0000783 от 16.04.2016, «Гигиены детей и подростков» 144ч, 
ФГБОУ ВО "Северо-Западный государственный медицинский университет им. И.И.Мечникова Минздрава РФ
Удостоверение о повышении квалификации 017827 № 0044766 от 22.06.2016, «Актуальные вопросы социально-гигиенического мониторинга» 108ч, 
ФГБОУ ВО "Северо-Западный государственный медицинский университет им. И.И.Мечникова Минздрава РФ
Удостоверение о повышении квалификации 017827 № 0047609 от 08.10.2016, «Общая гигиена» 144ч, 
ФГБОУ ВО "Северо-Западный государственный медицинский университет им. И.И.Мечникова Минздрава РФ
Удостоверение о повышении квалификации 017827 № 0057025 от 24.12.2016, «Оценка риска здоровью в технологиях санитарного надзора» 36ч, 
ФГБОУ ВО "Северо-Западный государственный медицинский университет им. И.И.Мечникова Минздрава РФ
Удостоверение о повышении квалификации  № 051166 от 16.05.2017, «Совершенствование системы оценки качества образования в вузе» 18ч, 
НИУ "Высшая школа экономики"
Удостоверение о повышении квалификации 017827 № 0076472 от 21.10.2017, «Коммунальная гигиена» 144ч, 
ФГБОУ ВО "Северо-Западный государственный медицинский университет им. И.И.Мечникова Минздрава РФ
Удостоверение о повышении квалификации 017827 № 0097460 от 10.02.2018, «Регулирование обращения с медицинскими отходами» 36ч, 
ФГБОУ ВО "Северо-Западный государственный медицинский университет им. И.И.Мечникова Минздрава РФ
Удостоверение о повышении квалификации 017819 № 0142683 от 07.03.2019,  «Первая помощь»  18ч, 
ФГБОУ ВО "Северо-Западный государственный медицинский университет им. И.И.Мечникова Минздрава РФ
Удостоверение о повышении квалификации 017819 № 0149408 от 05.10.2019, «Общая гигиена»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</si>
  <si>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28л 3м 21д</t>
  </si>
  <si>
    <t>31л 3м 4д</t>
  </si>
  <si>
    <t>Лялина Людмила Владимировна</t>
  </si>
  <si>
    <t>Удостоверение о повышении квалификации 017804 № 0029132 от 21.10.2014, «Основные направления модернизации образован. в высшей медицинской школе» 108ч, 
ГБОУ ВПО "Северо-Западный государственный медицинский университет им.И.И.Мечникова"
Удостоверение о повышении квалификации 017819 № 0104161 от 01.11.2019, «Педагогика, современные информационные технологии в образовательном процессе и основы первой помощи» 50ч,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0152186 от 21.12.2019, «Федеральные государственные образовательные стандарты и их учебно-методическое сопровождение» 144ч, 
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
Удостоверение о повышении квалификации 017819 № 0132072 от 25.01.2019,  «Современные информационные технологии в образовательном процессе»  16ч, 
ФГБОУ ВО "Северо-Западный государственный медицинский университет им. И.И.Мечникова Минздрава РФ
Удостоверение о повышении квалификации 017805 № 009938 от 01.02.2014, «Эпидемиология (высш)» 144ч, 
ГБОУ ВПО СЗГМУ им. И.И.Мечникова Минздравсоцразвития России
Удостоверение о повышении квалификации 017827 № 0051058 от 31.12.2016, «Избранные вопросы общей, частной и санитарной микробиологии» 72ч, 
ФГБОУ ВО "Северо-Западный государственный медицинский университет им. И.И.Мечникова Минздрава РФ
Удостоверение о повышении квалификации 017819 № 0134502 от 26.02.2019, «Эпидемиология (высш)» 144ч, 
ФГБОУ ВО "Северо-Западный государственный медицинский университет им. И.И.Мечникова Минздрава РФ
Удостоверение о повышении квалификации 017819 № 0143244 от 20.03.2019,  «Первая помощь»  18ч, 
ФГБОУ ВО "Северо-Западный государственный медицинский университет им. И.И.Мечникова Минздрава РФ</t>
  </si>
  <si>
    <t>28л 5м 28д</t>
  </si>
  <si>
    <t>43л 7м 8д</t>
  </si>
  <si>
    <t>Научно-исследовательская деятельность; Подготовка научно-квалификационной работы (диссертации) на соискание ученой степени кандидата наук;</t>
  </si>
  <si>
    <t>Модуль "Дисциплина специальности" Общественное здоровье и здравоохранение;
Прием кандидатского экзамена по специальной дисциплине Общественное здоровье и здравоохранение</t>
  </si>
  <si>
    <t>Прием кандидатского экзамена по специальной дисциплине Общественное здоровье и здравоохранение</t>
  </si>
  <si>
    <t>Модуль "Дисциплина специальности" Гигиена;
Прием кандидатского экзамена по специальной дисциплине Гигиена;
Государственная итоговая аттестация</t>
  </si>
  <si>
    <t>Прием кандидатского экзамена по специальной дисциплине Гигиена;</t>
  </si>
  <si>
    <t>Научно-исследовательская деятельность; Подготовка научно-квалификационной работы (диссертации) на соискание ученой степени кандидата наук;
Прием кандидатского экзамена по специальной дисциплине Гигиена;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</si>
  <si>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наук;
Модуль "Дисциплина специальности" Эпидемиология;
Прием кандидатского эекзамена по специальной дисциплине Эпидемиология;
Государственная итоговая аттестация</t>
  </si>
  <si>
    <t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наук;
Прием кандидатского экзамена по специальной дисциплине Эпидемиология;
Государственная итоговая аттестация</t>
  </si>
  <si>
    <t>Научно-исследовательская деятельность; Подготовка научно-квалификационной работы (диссертации) на соискание ученой степени кандидата наук;
Прием кандидатского экзамена по специальной дисциплине Эпидемиология;
Государственная итоговая аттестация</t>
  </si>
  <si>
    <t>Прием кандидатского экзамена по специальной дисциплине Эпидемиология;</t>
  </si>
  <si>
    <r>
      <t xml:space="preserve"> </t>
    </r>
    <r>
      <rPr>
        <u val="single"/>
        <sz val="12"/>
        <color indexed="8"/>
        <rFont val="Times New Roman"/>
        <family val="1"/>
      </rPr>
      <t>федеральное государственное бюджетное образовательное учреждение высшего образования «Северо-Западный</t>
    </r>
  </si>
  <si>
    <t>Краева Людмила Александровна</t>
  </si>
  <si>
    <t>По договору ГПХ</t>
  </si>
  <si>
    <t>Председатель государственных аттестационных испытаний</t>
  </si>
  <si>
    <t>Высшее</t>
  </si>
  <si>
    <t>Должность - зав. лабораторией , д.м.н
профессор</t>
  </si>
  <si>
    <r>
      <t xml:space="preserve">Педагогическая практика, Отработка навыков по результатам научных исследований (исследовательская практика); Научно-исследовательская деятельность; Подготовка научно-квалификационной работы (диссертации) на соискание ученой степени кандидата наук;
Прием кандидатского экзамена по специальной дисциплине  Гигиена;
</t>
    </r>
    <r>
      <rPr>
        <i/>
        <sz val="9"/>
        <rFont val="Times New Roman"/>
        <family val="1"/>
      </rPr>
      <t>Государственная итоговая аттестация</t>
    </r>
  </si>
  <si>
    <t>Научно-исследовательская деятельность; Подготовка научно-квалификационной работы (диссертации) на соискание ученой степени кандидата наук;
Государственная итоговая аттестация</t>
  </si>
  <si>
    <t>История и философия науки;
Прием кандидатского экзамена по дисциплине История и философия науки;
Государственная итоговая аттестация</t>
  </si>
  <si>
    <t>История и философия науки;
Прием кандидатского экзамена по дисциплине история и философия науки;
Государственная итоговая аттестация</t>
  </si>
  <si>
    <t>Английский язык;
Прием кандидатского экзамена по дисциплине иностранный язык</t>
  </si>
  <si>
    <t>Прием кандидатского экзамена по дисциплине иностранный язык;
Иностранный язык</t>
  </si>
  <si>
    <t>Прием кандидатского экзамена по дисциплине Иностранный язык</t>
  </si>
  <si>
    <t>Введение в планирование научных исследований; Экзамн Педагогика высшей школы; Информационные технологии в образовании; Методология научных исследований. Средства и методы медико-биологических научных исследований</t>
  </si>
  <si>
    <t>Прием кандидатского экзамена по дисциплине История и философия науки;
Введение в планирование научных исследований; Педагогика высшей школы; 
Экзамен Педагогика высшей школы;
Информационные технологии в образовании; Методология научных исследований. Средства и методы медико-биологических научных исследований;
Государственная итоговая аттестация</t>
  </si>
  <si>
    <t>Педагогика высшей школы; 
Информационные технологии в образовании; Методология научных исследований. Средства и методы медико-биологических научных исследований</t>
  </si>
  <si>
    <t>История и философия науки; 
Экзамен Педагогика высшей школы;
Экзамен Методология научных исследований . Средства и методы медико-биологических научных исследований
Прием кандидатского экзамена по дисциплине История и философия науки</t>
  </si>
  <si>
    <t xml:space="preserve"> Педагогика высшей школы</t>
  </si>
  <si>
    <t>Медицинская информатика и статистика в научных исследованиях</t>
  </si>
  <si>
    <r>
      <t xml:space="preserve">Медицинская информатика и статистика в научных исследованиях;
</t>
    </r>
    <r>
      <rPr>
        <i/>
        <sz val="9"/>
        <rFont val="Times New Roman"/>
        <family val="1"/>
      </rPr>
      <t>Прием экзамена по дисциплине Медицинская информатика и статистика в научных исследованиях;</t>
    </r>
  </si>
  <si>
    <t>Сайганов Сергей Анатольевич</t>
  </si>
  <si>
    <r>
      <t xml:space="preserve">1. Общая численность научно-педагогических работников (НПР), реализующих основную образовательную программу, </t>
    </r>
    <r>
      <rPr>
        <u val="single"/>
        <sz val="12"/>
        <color indexed="8"/>
        <rFont val="Times New Roman"/>
        <family val="1"/>
      </rPr>
      <t xml:space="preserve">37 </t>
    </r>
    <r>
      <rPr>
        <sz val="12"/>
        <color indexed="8"/>
        <rFont val="Times New Roman"/>
        <family val="1"/>
      </rPr>
      <t xml:space="preserve">чел.
2. Общее количество ставок, занимаемых НПР, реализующими основную образовательную программу, </t>
    </r>
    <r>
      <rPr>
        <u val="single"/>
        <sz val="12"/>
        <color indexed="8"/>
        <rFont val="Times New Roman"/>
        <family val="1"/>
      </rPr>
      <t xml:space="preserve">1,502 </t>
    </r>
    <r>
      <rPr>
        <sz val="12"/>
        <color indexed="8"/>
        <rFont val="Times New Roman"/>
        <family val="1"/>
      </rPr>
      <t xml:space="preserve"> ст.
3. Нормативный локальный акт организации, регламентирующий объем учебной нагрузки НПР на ставку по определенной должности от </t>
    </r>
    <r>
      <rPr>
        <u val="single"/>
        <sz val="12"/>
        <color indexed="8"/>
        <rFont val="Times New Roman"/>
        <family val="1"/>
      </rPr>
      <t xml:space="preserve">29.06 2018 г. </t>
    </r>
    <r>
      <rPr>
        <sz val="12"/>
        <color indexed="8"/>
        <rFont val="Times New Roman"/>
        <family val="1"/>
      </rPr>
      <t xml:space="preserve">№  </t>
    </r>
    <r>
      <rPr>
        <u val="single"/>
        <sz val="12"/>
        <color indexed="8"/>
        <rFont val="Times New Roman"/>
        <family val="1"/>
      </rPr>
      <t xml:space="preserve">1185-О </t>
    </r>
    <r>
      <rPr>
        <sz val="12"/>
        <color indexed="8"/>
        <rFont val="Times New Roman"/>
        <family val="1"/>
      </rPr>
      <t xml:space="preserve"> (заверенная скан-копия должна быть приложена к справке).
4. Нормативный локальный акт организации об установлении норм времени по видам контактной работы на одного обучающегося от______________201_г. № ________ (заверенная скан-копия должна быть приложена к справке).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</si>
</sst>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37" fillId="0" borderId="0" xfId="42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righ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2" fontId="51" fillId="0" borderId="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7" fillId="0" borderId="0" xfId="42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14" fontId="53" fillId="0" borderId="0" xfId="0" applyNumberFormat="1" applyFont="1" applyFill="1" applyAlignment="1">
      <alignment horizontal="center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42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9"/>
  <sheetViews>
    <sheetView tabSelected="1" view="pageBreakPreview" zoomScale="80" zoomScaleNormal="80" zoomScaleSheetLayoutView="80" zoomScalePageLayoutView="0" workbookViewId="0" topLeftCell="A63">
      <selection activeCell="A67" sqref="A67:N71"/>
    </sheetView>
  </sheetViews>
  <sheetFormatPr defaultColWidth="9.140625" defaultRowHeight="15"/>
  <cols>
    <col min="1" max="1" width="5.8515625" style="6" customWidth="1"/>
    <col min="2" max="2" width="8.140625" style="2" hidden="1" customWidth="1"/>
    <col min="3" max="3" width="13.7109375" style="2" customWidth="1"/>
    <col min="4" max="4" width="6.7109375" style="2" customWidth="1"/>
    <col min="5" max="5" width="12.57421875" style="2" customWidth="1"/>
    <col min="6" max="6" width="18.57421875" style="2" customWidth="1"/>
    <col min="7" max="7" width="7.8515625" style="6" hidden="1" customWidth="1"/>
    <col min="8" max="8" width="21.00390625" style="2" customWidth="1"/>
    <col min="9" max="9" width="14.140625" style="2" customWidth="1"/>
    <col min="10" max="10" width="132.00390625" style="2" customWidth="1"/>
    <col min="11" max="11" width="10.7109375" style="2" customWidth="1"/>
    <col min="12" max="12" width="10.8515625" style="2" customWidth="1"/>
    <col min="13" max="13" width="15.421875" style="2" customWidth="1"/>
    <col min="14" max="14" width="14.7109375" style="2" customWidth="1"/>
    <col min="15" max="16384" width="9.140625" style="2" customWidth="1"/>
  </cols>
  <sheetData>
    <row r="1" spans="1:14" ht="15.75" customHeight="1">
      <c r="A1" s="36" t="s">
        <v>240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4:10" ht="15" customHeight="1">
      <c r="D3" s="38" t="s">
        <v>5</v>
      </c>
      <c r="E3" s="38"/>
      <c r="F3" s="38"/>
      <c r="G3" s="38"/>
      <c r="H3" s="38"/>
      <c r="I3" s="38"/>
      <c r="J3" s="38"/>
    </row>
    <row r="4" spans="1:10" ht="18.75">
      <c r="A4" s="27"/>
      <c r="B4" s="3"/>
      <c r="D4" s="38"/>
      <c r="E4" s="38"/>
      <c r="F4" s="38"/>
      <c r="G4" s="38"/>
      <c r="H4" s="38"/>
      <c r="I4" s="38"/>
      <c r="J4" s="38"/>
    </row>
    <row r="5" spans="1:18" s="5" customFormat="1" ht="48.75" customHeight="1">
      <c r="A5" s="30"/>
      <c r="B5" s="4"/>
      <c r="C5" s="39" t="s">
        <v>126</v>
      </c>
      <c r="D5" s="39"/>
      <c r="E5" s="39"/>
      <c r="F5" s="39"/>
      <c r="G5" s="39"/>
      <c r="H5" s="39"/>
      <c r="I5" s="39"/>
      <c r="J5" s="39"/>
      <c r="K5" s="39"/>
      <c r="L5" s="39"/>
      <c r="M5" s="4"/>
      <c r="N5" s="4"/>
      <c r="O5" s="4"/>
      <c r="P5" s="4"/>
      <c r="Q5" s="4"/>
      <c r="R5" s="4"/>
    </row>
    <row r="6" spans="1:18" ht="16.5" hidden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4" ht="72.75" customHeight="1">
      <c r="A7" s="35" t="s">
        <v>0</v>
      </c>
      <c r="B7" s="35" t="s">
        <v>6</v>
      </c>
      <c r="C7" s="35" t="s">
        <v>1</v>
      </c>
      <c r="D7" s="35" t="s">
        <v>9</v>
      </c>
      <c r="E7" s="35" t="s">
        <v>12</v>
      </c>
      <c r="F7" s="35" t="s">
        <v>13</v>
      </c>
      <c r="G7" s="35" t="s">
        <v>7</v>
      </c>
      <c r="H7" s="35" t="s">
        <v>2</v>
      </c>
      <c r="I7" s="35" t="s">
        <v>8</v>
      </c>
      <c r="J7" s="35" t="s">
        <v>14</v>
      </c>
      <c r="K7" s="43" t="s">
        <v>11</v>
      </c>
      <c r="L7" s="43"/>
      <c r="M7" s="35" t="s">
        <v>22</v>
      </c>
      <c r="N7" s="35" t="s">
        <v>23</v>
      </c>
    </row>
    <row r="8" spans="1:14" ht="35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43" t="s">
        <v>10</v>
      </c>
      <c r="L8" s="43"/>
      <c r="M8" s="35"/>
      <c r="N8" s="35"/>
    </row>
    <row r="9" spans="1:14" ht="66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25" t="s">
        <v>3</v>
      </c>
      <c r="L9" s="25" t="s">
        <v>4</v>
      </c>
      <c r="M9" s="35"/>
      <c r="N9" s="35"/>
    </row>
    <row r="10" spans="1:14" ht="15">
      <c r="A10" s="15">
        <v>1</v>
      </c>
      <c r="B10" s="15">
        <v>2</v>
      </c>
      <c r="C10" s="15">
        <v>2</v>
      </c>
      <c r="D10" s="15">
        <v>4</v>
      </c>
      <c r="E10" s="15">
        <v>3</v>
      </c>
      <c r="F10" s="15">
        <v>4</v>
      </c>
      <c r="G10" s="15">
        <v>7</v>
      </c>
      <c r="H10" s="15">
        <v>5</v>
      </c>
      <c r="I10" s="15">
        <v>6</v>
      </c>
      <c r="J10" s="15">
        <v>7</v>
      </c>
      <c r="K10" s="18">
        <v>8</v>
      </c>
      <c r="L10" s="18">
        <v>9</v>
      </c>
      <c r="M10" s="15">
        <v>10</v>
      </c>
      <c r="N10" s="15">
        <v>11</v>
      </c>
    </row>
    <row r="11" spans="1:14" ht="203.25" customHeight="1">
      <c r="A11" s="29">
        <v>1</v>
      </c>
      <c r="B11" s="26" t="s">
        <v>41</v>
      </c>
      <c r="C11" s="26" t="s">
        <v>42</v>
      </c>
      <c r="D11" s="24" t="s">
        <v>24</v>
      </c>
      <c r="E11" s="26" t="s">
        <v>25</v>
      </c>
      <c r="F11" s="26" t="s">
        <v>40</v>
      </c>
      <c r="G11" s="1">
        <v>1</v>
      </c>
      <c r="H11" s="26" t="s">
        <v>256</v>
      </c>
      <c r="I11" s="26" t="s">
        <v>43</v>
      </c>
      <c r="J11" s="26" t="s">
        <v>44</v>
      </c>
      <c r="K11" s="17">
        <f>(0.3*5)+(0.4*7)+(0.4*4)</f>
        <v>5.9</v>
      </c>
      <c r="L11" s="17">
        <f>K11/800</f>
        <v>0.0073750000000000005</v>
      </c>
      <c r="M11" s="29" t="s">
        <v>45</v>
      </c>
      <c r="N11" s="29" t="s">
        <v>45</v>
      </c>
    </row>
    <row r="12" spans="1:14" ht="145.5" customHeight="1">
      <c r="A12" s="29">
        <v>2</v>
      </c>
      <c r="B12" s="26" t="s">
        <v>41</v>
      </c>
      <c r="C12" s="26" t="s">
        <v>47</v>
      </c>
      <c r="D12" s="24" t="s">
        <v>24</v>
      </c>
      <c r="E12" s="26" t="s">
        <v>25</v>
      </c>
      <c r="F12" s="26" t="s">
        <v>46</v>
      </c>
      <c r="G12" s="1">
        <v>1</v>
      </c>
      <c r="H12" s="26" t="s">
        <v>257</v>
      </c>
      <c r="I12" s="26" t="s">
        <v>48</v>
      </c>
      <c r="J12" s="26" t="s">
        <v>49</v>
      </c>
      <c r="K12" s="17">
        <f>0.4*7</f>
        <v>2.8000000000000003</v>
      </c>
      <c r="L12" s="17">
        <f aca="true" t="shared" si="0" ref="L12:L63">K12/800</f>
        <v>0.0035000000000000005</v>
      </c>
      <c r="M12" s="29" t="s">
        <v>50</v>
      </c>
      <c r="N12" s="29" t="s">
        <v>51</v>
      </c>
    </row>
    <row r="13" spans="1:14" ht="120">
      <c r="A13" s="29">
        <v>3</v>
      </c>
      <c r="B13" s="26" t="s">
        <v>41</v>
      </c>
      <c r="C13" s="26" t="s">
        <v>53</v>
      </c>
      <c r="D13" s="24" t="s">
        <v>24</v>
      </c>
      <c r="E13" s="26" t="s">
        <v>28</v>
      </c>
      <c r="F13" s="22" t="s">
        <v>52</v>
      </c>
      <c r="G13" s="1">
        <v>0.5</v>
      </c>
      <c r="H13" s="22" t="s">
        <v>248</v>
      </c>
      <c r="I13" s="26" t="s">
        <v>54</v>
      </c>
      <c r="J13" s="26" t="s">
        <v>55</v>
      </c>
      <c r="K13" s="17">
        <f>6+24+(0.3*5)+(0.5*4)</f>
        <v>33.5</v>
      </c>
      <c r="L13" s="17">
        <f t="shared" si="0"/>
        <v>0.041875</v>
      </c>
      <c r="M13" s="29" t="s">
        <v>56</v>
      </c>
      <c r="N13" s="29" t="s">
        <v>56</v>
      </c>
    </row>
    <row r="14" spans="1:14" ht="130.5" customHeight="1">
      <c r="A14" s="29">
        <v>4</v>
      </c>
      <c r="B14" s="26" t="s">
        <v>41</v>
      </c>
      <c r="C14" s="26" t="s">
        <v>58</v>
      </c>
      <c r="D14" s="24" t="s">
        <v>24</v>
      </c>
      <c r="E14" s="26" t="s">
        <v>28</v>
      </c>
      <c r="F14" s="26" t="s">
        <v>57</v>
      </c>
      <c r="G14" s="1">
        <v>0.25</v>
      </c>
      <c r="H14" s="26" t="s">
        <v>255</v>
      </c>
      <c r="I14" s="26" t="s">
        <v>59</v>
      </c>
      <c r="J14" s="26" t="s">
        <v>60</v>
      </c>
      <c r="K14" s="17">
        <f>4+(0.4*7)+8+6</f>
        <v>20.8</v>
      </c>
      <c r="L14" s="17">
        <f t="shared" si="0"/>
        <v>0.026000000000000002</v>
      </c>
      <c r="M14" s="29" t="s">
        <v>61</v>
      </c>
      <c r="N14" s="29" t="s">
        <v>62</v>
      </c>
    </row>
    <row r="15" spans="1:14" ht="180" customHeight="1">
      <c r="A15" s="29">
        <v>5</v>
      </c>
      <c r="B15" s="26" t="s">
        <v>41</v>
      </c>
      <c r="C15" s="26" t="s">
        <v>63</v>
      </c>
      <c r="D15" s="24" t="s">
        <v>24</v>
      </c>
      <c r="E15" s="26" t="s">
        <v>25</v>
      </c>
      <c r="F15" s="26" t="s">
        <v>35</v>
      </c>
      <c r="G15" s="1">
        <v>1</v>
      </c>
      <c r="H15" s="26" t="s">
        <v>253</v>
      </c>
      <c r="I15" s="26" t="s">
        <v>64</v>
      </c>
      <c r="J15" s="26" t="s">
        <v>65</v>
      </c>
      <c r="K15" s="17">
        <f>(0.4*7)</f>
        <v>2.8000000000000003</v>
      </c>
      <c r="L15" s="17">
        <f t="shared" si="0"/>
        <v>0.0035000000000000005</v>
      </c>
      <c r="M15" s="29" t="s">
        <v>66</v>
      </c>
      <c r="N15" s="29" t="s">
        <v>67</v>
      </c>
    </row>
    <row r="16" spans="1:14" ht="270" customHeight="1">
      <c r="A16" s="29">
        <v>6</v>
      </c>
      <c r="B16" s="26" t="s">
        <v>41</v>
      </c>
      <c r="C16" s="26" t="s">
        <v>68</v>
      </c>
      <c r="D16" s="24" t="s">
        <v>24</v>
      </c>
      <c r="E16" s="26" t="s">
        <v>25</v>
      </c>
      <c r="F16" s="26" t="s">
        <v>39</v>
      </c>
      <c r="G16" s="1">
        <v>0.5</v>
      </c>
      <c r="H16" s="22" t="s">
        <v>254</v>
      </c>
      <c r="I16" s="26" t="s">
        <v>26</v>
      </c>
      <c r="J16" s="26" t="s">
        <v>69</v>
      </c>
      <c r="K16" s="17">
        <f>(0.35*5)+4+8+4+16+(0.4*7)+8+32+6+24+0.5+0.5+0.5+0.5</f>
        <v>108.55</v>
      </c>
      <c r="L16" s="17">
        <f t="shared" si="0"/>
        <v>0.1356875</v>
      </c>
      <c r="M16" s="29" t="s">
        <v>70</v>
      </c>
      <c r="N16" s="29" t="s">
        <v>71</v>
      </c>
    </row>
    <row r="17" spans="1:14" ht="161.25" customHeight="1">
      <c r="A17" s="29">
        <v>7</v>
      </c>
      <c r="B17" s="26" t="s">
        <v>41</v>
      </c>
      <c r="C17" s="26" t="s">
        <v>72</v>
      </c>
      <c r="D17" s="24" t="s">
        <v>24</v>
      </c>
      <c r="E17" s="26" t="s">
        <v>28</v>
      </c>
      <c r="F17" s="26" t="s">
        <v>57</v>
      </c>
      <c r="G17" s="1">
        <v>0.25</v>
      </c>
      <c r="H17" s="22" t="s">
        <v>249</v>
      </c>
      <c r="I17" s="26" t="s">
        <v>73</v>
      </c>
      <c r="J17" s="26" t="s">
        <v>74</v>
      </c>
      <c r="K17" s="17">
        <f>6+(0.3*5)+(0.5*4)</f>
        <v>9.5</v>
      </c>
      <c r="L17" s="17">
        <f t="shared" si="0"/>
        <v>0.011875</v>
      </c>
      <c r="M17" s="29" t="s">
        <v>75</v>
      </c>
      <c r="N17" s="29" t="s">
        <v>76</v>
      </c>
    </row>
    <row r="18" spans="1:14" ht="78.75" customHeight="1">
      <c r="A18" s="34">
        <v>8</v>
      </c>
      <c r="B18" s="44"/>
      <c r="C18" s="33" t="s">
        <v>79</v>
      </c>
      <c r="D18" s="24" t="s">
        <v>24</v>
      </c>
      <c r="E18" s="26" t="s">
        <v>25</v>
      </c>
      <c r="F18" s="26" t="s">
        <v>80</v>
      </c>
      <c r="G18" s="1">
        <v>0.75</v>
      </c>
      <c r="H18" s="26" t="s">
        <v>251</v>
      </c>
      <c r="I18" s="33" t="s">
        <v>82</v>
      </c>
      <c r="J18" s="33" t="s">
        <v>83</v>
      </c>
      <c r="K18" s="17">
        <f>(0.3*5)</f>
        <v>1.5</v>
      </c>
      <c r="L18" s="17">
        <f t="shared" si="0"/>
        <v>0.001875</v>
      </c>
      <c r="M18" s="29" t="s">
        <v>84</v>
      </c>
      <c r="N18" s="29" t="s">
        <v>85</v>
      </c>
    </row>
    <row r="19" spans="1:14" ht="48">
      <c r="A19" s="34"/>
      <c r="B19" s="44"/>
      <c r="C19" s="33"/>
      <c r="D19" s="24" t="s">
        <v>24</v>
      </c>
      <c r="E19" s="26" t="s">
        <v>29</v>
      </c>
      <c r="F19" s="26" t="s">
        <v>80</v>
      </c>
      <c r="G19" s="1">
        <v>0.25</v>
      </c>
      <c r="H19" s="26" t="s">
        <v>81</v>
      </c>
      <c r="I19" s="33"/>
      <c r="J19" s="33"/>
      <c r="K19" s="17"/>
      <c r="L19" s="17"/>
      <c r="M19" s="29"/>
      <c r="N19" s="29"/>
    </row>
    <row r="20" spans="1:14" ht="409.5" customHeight="1">
      <c r="A20" s="34"/>
      <c r="B20" s="44"/>
      <c r="C20" s="33"/>
      <c r="D20" s="24" t="s">
        <v>24</v>
      </c>
      <c r="E20" s="26" t="s">
        <v>29</v>
      </c>
      <c r="F20" s="26" t="s">
        <v>80</v>
      </c>
      <c r="G20" s="1">
        <v>0.25</v>
      </c>
      <c r="H20" s="26" t="s">
        <v>81</v>
      </c>
      <c r="I20" s="33"/>
      <c r="J20" s="33"/>
      <c r="K20" s="17"/>
      <c r="L20" s="17"/>
      <c r="M20" s="29"/>
      <c r="N20" s="29"/>
    </row>
    <row r="21" spans="1:14" ht="110.25" customHeight="1">
      <c r="A21" s="34">
        <v>9</v>
      </c>
      <c r="B21" s="26"/>
      <c r="C21" s="33" t="s">
        <v>97</v>
      </c>
      <c r="D21" s="24" t="s">
        <v>24</v>
      </c>
      <c r="E21" s="26" t="s">
        <v>25</v>
      </c>
      <c r="F21" s="26" t="s">
        <v>98</v>
      </c>
      <c r="G21" s="1">
        <v>1</v>
      </c>
      <c r="H21" s="26" t="s">
        <v>251</v>
      </c>
      <c r="I21" s="33" t="s">
        <v>99</v>
      </c>
      <c r="J21" s="33" t="s">
        <v>100</v>
      </c>
      <c r="K21" s="17">
        <f>(0.3*5)</f>
        <v>1.5</v>
      </c>
      <c r="L21" s="17">
        <f t="shared" si="0"/>
        <v>0.001875</v>
      </c>
      <c r="M21" s="29" t="s">
        <v>101</v>
      </c>
      <c r="N21" s="29" t="s">
        <v>101</v>
      </c>
    </row>
    <row r="22" spans="1:14" ht="74.25" customHeight="1">
      <c r="A22" s="34"/>
      <c r="B22" s="26"/>
      <c r="C22" s="33"/>
      <c r="D22" s="24" t="s">
        <v>24</v>
      </c>
      <c r="E22" s="26" t="s">
        <v>29</v>
      </c>
      <c r="F22" s="26" t="s">
        <v>102</v>
      </c>
      <c r="G22" s="1">
        <v>0.25</v>
      </c>
      <c r="H22" s="26" t="s">
        <v>81</v>
      </c>
      <c r="I22" s="33"/>
      <c r="J22" s="33"/>
      <c r="K22" s="17"/>
      <c r="L22" s="17"/>
      <c r="M22" s="29"/>
      <c r="N22" s="29"/>
    </row>
    <row r="23" spans="1:14" ht="63" customHeight="1">
      <c r="A23" s="34"/>
      <c r="B23" s="26"/>
      <c r="C23" s="33"/>
      <c r="D23" s="24" t="s">
        <v>24</v>
      </c>
      <c r="E23" s="26" t="s">
        <v>29</v>
      </c>
      <c r="F23" s="26" t="s">
        <v>102</v>
      </c>
      <c r="G23" s="1">
        <v>0.25</v>
      </c>
      <c r="H23" s="26" t="s">
        <v>81</v>
      </c>
      <c r="I23" s="33"/>
      <c r="J23" s="33"/>
      <c r="K23" s="17"/>
      <c r="L23" s="17"/>
      <c r="M23" s="29"/>
      <c r="N23" s="29"/>
    </row>
    <row r="24" spans="1:14" ht="326.25" customHeight="1">
      <c r="A24" s="29">
        <v>10</v>
      </c>
      <c r="B24" s="26"/>
      <c r="C24" s="26" t="s">
        <v>91</v>
      </c>
      <c r="D24" s="24" t="s">
        <v>24</v>
      </c>
      <c r="E24" s="26" t="s">
        <v>25</v>
      </c>
      <c r="F24" s="26" t="s">
        <v>92</v>
      </c>
      <c r="G24" s="1">
        <v>0.5</v>
      </c>
      <c r="H24" s="26" t="s">
        <v>250</v>
      </c>
      <c r="I24" s="26" t="s">
        <v>93</v>
      </c>
      <c r="J24" s="26" t="s">
        <v>94</v>
      </c>
      <c r="K24" s="17">
        <f>48+(0.35*5)</f>
        <v>49.75</v>
      </c>
      <c r="L24" s="17">
        <f t="shared" si="0"/>
        <v>0.0621875</v>
      </c>
      <c r="M24" s="29" t="s">
        <v>95</v>
      </c>
      <c r="N24" s="29" t="s">
        <v>96</v>
      </c>
    </row>
    <row r="25" spans="1:14" ht="48">
      <c r="A25" s="34">
        <v>11</v>
      </c>
      <c r="B25" s="26"/>
      <c r="C25" s="33" t="s">
        <v>86</v>
      </c>
      <c r="D25" s="24" t="s">
        <v>24</v>
      </c>
      <c r="E25" s="26" t="s">
        <v>25</v>
      </c>
      <c r="F25" s="26" t="s">
        <v>80</v>
      </c>
      <c r="G25" s="1">
        <v>0.5</v>
      </c>
      <c r="H25" s="26" t="s">
        <v>252</v>
      </c>
      <c r="I25" s="33" t="s">
        <v>87</v>
      </c>
      <c r="J25" s="33" t="s">
        <v>88</v>
      </c>
      <c r="K25" s="17">
        <f>(0.3*5)</f>
        <v>1.5</v>
      </c>
      <c r="L25" s="17">
        <f t="shared" si="0"/>
        <v>0.001875</v>
      </c>
      <c r="M25" s="29" t="s">
        <v>89</v>
      </c>
      <c r="N25" s="29" t="s">
        <v>90</v>
      </c>
    </row>
    <row r="26" spans="1:14" ht="231.75" customHeight="1">
      <c r="A26" s="34"/>
      <c r="B26" s="26"/>
      <c r="C26" s="33"/>
      <c r="D26" s="24" t="s">
        <v>24</v>
      </c>
      <c r="E26" s="26" t="s">
        <v>29</v>
      </c>
      <c r="F26" s="26" t="s">
        <v>80</v>
      </c>
      <c r="G26" s="1">
        <v>0.5</v>
      </c>
      <c r="H26" s="26" t="s">
        <v>81</v>
      </c>
      <c r="I26" s="33"/>
      <c r="J26" s="33"/>
      <c r="K26" s="17"/>
      <c r="L26" s="17"/>
      <c r="M26" s="29"/>
      <c r="N26" s="29"/>
    </row>
    <row r="27" spans="1:14" ht="112.5" customHeight="1">
      <c r="A27" s="34"/>
      <c r="B27" s="26"/>
      <c r="C27" s="33"/>
      <c r="D27" s="24" t="s">
        <v>24</v>
      </c>
      <c r="E27" s="26" t="s">
        <v>29</v>
      </c>
      <c r="F27" s="26" t="s">
        <v>80</v>
      </c>
      <c r="G27" s="1">
        <v>0.5</v>
      </c>
      <c r="H27" s="26" t="s">
        <v>81</v>
      </c>
      <c r="I27" s="33"/>
      <c r="J27" s="33"/>
      <c r="K27" s="17"/>
      <c r="L27" s="17"/>
      <c r="M27" s="29"/>
      <c r="N27" s="29"/>
    </row>
    <row r="28" spans="1:14" ht="221.25" customHeight="1">
      <c r="A28" s="29">
        <v>12</v>
      </c>
      <c r="B28" s="26"/>
      <c r="C28" s="26" t="s">
        <v>121</v>
      </c>
      <c r="D28" s="24" t="s">
        <v>24</v>
      </c>
      <c r="E28" s="26" t="s">
        <v>25</v>
      </c>
      <c r="F28" s="26" t="s">
        <v>122</v>
      </c>
      <c r="G28" s="1">
        <v>1</v>
      </c>
      <c r="H28" s="31" t="s">
        <v>258</v>
      </c>
      <c r="I28" s="26" t="s">
        <v>123</v>
      </c>
      <c r="J28" s="26" t="s">
        <v>124</v>
      </c>
      <c r="K28" s="17">
        <f>0.4*5</f>
        <v>2</v>
      </c>
      <c r="L28" s="17">
        <f t="shared" si="0"/>
        <v>0.0025</v>
      </c>
      <c r="M28" s="29" t="s">
        <v>125</v>
      </c>
      <c r="N28" s="29" t="s">
        <v>125</v>
      </c>
    </row>
    <row r="29" spans="1:14" ht="304.5" customHeight="1">
      <c r="A29" s="29">
        <v>13</v>
      </c>
      <c r="B29" s="26"/>
      <c r="C29" s="26" t="s">
        <v>103</v>
      </c>
      <c r="D29" s="24" t="s">
        <v>24</v>
      </c>
      <c r="E29" s="26" t="s">
        <v>25</v>
      </c>
      <c r="F29" s="26" t="s">
        <v>104</v>
      </c>
      <c r="G29" s="1">
        <v>1</v>
      </c>
      <c r="H29" s="31" t="s">
        <v>258</v>
      </c>
      <c r="I29" s="26" t="s">
        <v>105</v>
      </c>
      <c r="J29" s="26" t="s">
        <v>106</v>
      </c>
      <c r="K29" s="17">
        <f>(0.4*5)</f>
        <v>2</v>
      </c>
      <c r="L29" s="17">
        <f t="shared" si="0"/>
        <v>0.0025</v>
      </c>
      <c r="M29" s="29" t="s">
        <v>107</v>
      </c>
      <c r="N29" s="29" t="s">
        <v>107</v>
      </c>
    </row>
    <row r="30" spans="1:14" ht="120.75" customHeight="1">
      <c r="A30" s="34">
        <v>14</v>
      </c>
      <c r="B30" s="26"/>
      <c r="C30" s="33" t="s">
        <v>108</v>
      </c>
      <c r="D30" s="24" t="s">
        <v>24</v>
      </c>
      <c r="E30" s="26" t="s">
        <v>25</v>
      </c>
      <c r="F30" s="26" t="s">
        <v>109</v>
      </c>
      <c r="G30" s="1">
        <v>1</v>
      </c>
      <c r="H30" s="31" t="s">
        <v>258</v>
      </c>
      <c r="I30" s="33" t="s">
        <v>111</v>
      </c>
      <c r="J30" s="33" t="s">
        <v>112</v>
      </c>
      <c r="K30" s="17">
        <f>(0.4*5)</f>
        <v>2</v>
      </c>
      <c r="L30" s="17">
        <f t="shared" si="0"/>
        <v>0.0025</v>
      </c>
      <c r="M30" s="29" t="s">
        <v>113</v>
      </c>
      <c r="N30" s="29" t="s">
        <v>114</v>
      </c>
    </row>
    <row r="31" spans="1:14" ht="153" customHeight="1">
      <c r="A31" s="34"/>
      <c r="B31" s="26"/>
      <c r="C31" s="33"/>
      <c r="D31" s="24" t="s">
        <v>24</v>
      </c>
      <c r="E31" s="26" t="s">
        <v>29</v>
      </c>
      <c r="F31" s="26" t="s">
        <v>109</v>
      </c>
      <c r="G31" s="1">
        <v>0.25</v>
      </c>
      <c r="H31" s="26" t="s">
        <v>110</v>
      </c>
      <c r="I31" s="33"/>
      <c r="J31" s="33"/>
      <c r="K31" s="17"/>
      <c r="L31" s="17"/>
      <c r="M31" s="29"/>
      <c r="N31" s="29"/>
    </row>
    <row r="32" spans="1:14" ht="315.75" customHeight="1">
      <c r="A32" s="29">
        <v>15</v>
      </c>
      <c r="B32" s="26"/>
      <c r="C32" s="26" t="s">
        <v>115</v>
      </c>
      <c r="D32" s="24" t="s">
        <v>24</v>
      </c>
      <c r="E32" s="26" t="s">
        <v>25</v>
      </c>
      <c r="F32" s="26" t="s">
        <v>116</v>
      </c>
      <c r="G32" s="1">
        <v>0.5</v>
      </c>
      <c r="H32" s="26" t="s">
        <v>259</v>
      </c>
      <c r="I32" s="26" t="s">
        <v>117</v>
      </c>
      <c r="J32" s="26" t="s">
        <v>118</v>
      </c>
      <c r="K32" s="17">
        <f>16+32+(0.4*5)</f>
        <v>50</v>
      </c>
      <c r="L32" s="17">
        <f t="shared" si="0"/>
        <v>0.0625</v>
      </c>
      <c r="M32" s="29" t="s">
        <v>119</v>
      </c>
      <c r="N32" s="29" t="s">
        <v>120</v>
      </c>
    </row>
    <row r="33" spans="1:14" ht="409.5">
      <c r="A33" s="29">
        <v>16</v>
      </c>
      <c r="B33" s="26" t="s">
        <v>156</v>
      </c>
      <c r="C33" s="26" t="s">
        <v>221</v>
      </c>
      <c r="D33" s="24" t="s">
        <v>24</v>
      </c>
      <c r="E33" s="26" t="s">
        <v>25</v>
      </c>
      <c r="F33" s="26" t="s">
        <v>30</v>
      </c>
      <c r="G33" s="16">
        <v>0.5</v>
      </c>
      <c r="H33" s="26" t="s">
        <v>234</v>
      </c>
      <c r="I33" s="26" t="s">
        <v>222</v>
      </c>
      <c r="J33" s="26" t="s">
        <v>223</v>
      </c>
      <c r="K33" s="17">
        <f>0.3*3</f>
        <v>0.8999999999999999</v>
      </c>
      <c r="L33" s="17">
        <f t="shared" si="0"/>
        <v>0.001125</v>
      </c>
      <c r="M33" s="29" t="s">
        <v>224</v>
      </c>
      <c r="N33" s="29" t="s">
        <v>225</v>
      </c>
    </row>
    <row r="34" spans="1:14" ht="409.5" customHeight="1">
      <c r="A34" s="29">
        <v>17</v>
      </c>
      <c r="B34" s="26" t="s">
        <v>127</v>
      </c>
      <c r="C34" s="26" t="s">
        <v>139</v>
      </c>
      <c r="D34" s="24" t="s">
        <v>24</v>
      </c>
      <c r="E34" s="26" t="s">
        <v>25</v>
      </c>
      <c r="F34" s="26" t="s">
        <v>36</v>
      </c>
      <c r="G34" s="16">
        <v>0.875</v>
      </c>
      <c r="H34" s="26" t="s">
        <v>237</v>
      </c>
      <c r="I34" s="26" t="s">
        <v>129</v>
      </c>
      <c r="J34" s="26" t="s">
        <v>140</v>
      </c>
      <c r="K34" s="17">
        <f>150+(0.3*3)+0.5</f>
        <v>151.4</v>
      </c>
      <c r="L34" s="17">
        <f t="shared" si="0"/>
        <v>0.18925</v>
      </c>
      <c r="M34" s="29" t="s">
        <v>141</v>
      </c>
      <c r="N34" s="29" t="s">
        <v>141</v>
      </c>
    </row>
    <row r="35" spans="1:14" ht="409.5">
      <c r="A35" s="29">
        <v>18</v>
      </c>
      <c r="B35" s="26" t="s">
        <v>133</v>
      </c>
      <c r="C35" s="26" t="s">
        <v>134</v>
      </c>
      <c r="D35" s="24" t="s">
        <v>24</v>
      </c>
      <c r="E35" s="26" t="s">
        <v>28</v>
      </c>
      <c r="F35" s="26" t="s">
        <v>36</v>
      </c>
      <c r="G35" s="16">
        <v>0.25</v>
      </c>
      <c r="H35" s="26" t="s">
        <v>77</v>
      </c>
      <c r="I35" s="26" t="s">
        <v>135</v>
      </c>
      <c r="J35" s="26" t="s">
        <v>136</v>
      </c>
      <c r="K35" s="17">
        <v>100</v>
      </c>
      <c r="L35" s="17">
        <f t="shared" si="0"/>
        <v>0.125</v>
      </c>
      <c r="M35" s="29" t="s">
        <v>137</v>
      </c>
      <c r="N35" s="29" t="s">
        <v>138</v>
      </c>
    </row>
    <row r="36" spans="1:14" ht="312" customHeight="1">
      <c r="A36" s="34">
        <v>19</v>
      </c>
      <c r="B36" s="26" t="s">
        <v>151</v>
      </c>
      <c r="C36" s="33" t="s">
        <v>169</v>
      </c>
      <c r="D36" s="24" t="s">
        <v>24</v>
      </c>
      <c r="E36" s="26" t="s">
        <v>25</v>
      </c>
      <c r="F36" s="26" t="s">
        <v>30</v>
      </c>
      <c r="G36" s="16">
        <v>0.5</v>
      </c>
      <c r="H36" s="26" t="s">
        <v>235</v>
      </c>
      <c r="I36" s="33" t="s">
        <v>33</v>
      </c>
      <c r="J36" s="33" t="s">
        <v>170</v>
      </c>
      <c r="K36" s="17">
        <f>50+(0.3*3)</f>
        <v>50.9</v>
      </c>
      <c r="L36" s="17">
        <f t="shared" si="0"/>
        <v>0.063625</v>
      </c>
      <c r="M36" s="29" t="s">
        <v>171</v>
      </c>
      <c r="N36" s="29" t="s">
        <v>172</v>
      </c>
    </row>
    <row r="37" spans="1:14" ht="60">
      <c r="A37" s="34"/>
      <c r="B37" s="26"/>
      <c r="C37" s="33"/>
      <c r="D37" s="24" t="s">
        <v>24</v>
      </c>
      <c r="E37" s="26" t="s">
        <v>29</v>
      </c>
      <c r="F37" s="26" t="s">
        <v>32</v>
      </c>
      <c r="G37" s="16">
        <v>0.5</v>
      </c>
      <c r="H37" s="26"/>
      <c r="I37" s="33"/>
      <c r="J37" s="33"/>
      <c r="K37" s="17"/>
      <c r="L37" s="17"/>
      <c r="M37" s="29"/>
      <c r="N37" s="29"/>
    </row>
    <row r="38" spans="1:14" ht="60">
      <c r="A38" s="34"/>
      <c r="B38" s="26"/>
      <c r="C38" s="33"/>
      <c r="D38" s="24" t="s">
        <v>24</v>
      </c>
      <c r="E38" s="26" t="s">
        <v>29</v>
      </c>
      <c r="F38" s="26" t="s">
        <v>32</v>
      </c>
      <c r="G38" s="16">
        <v>0.5</v>
      </c>
      <c r="H38" s="26"/>
      <c r="I38" s="33"/>
      <c r="J38" s="33"/>
      <c r="K38" s="17"/>
      <c r="L38" s="17"/>
      <c r="M38" s="29"/>
      <c r="N38" s="29"/>
    </row>
    <row r="39" spans="1:14" ht="103.5" customHeight="1">
      <c r="A39" s="34">
        <v>20</v>
      </c>
      <c r="B39" s="26" t="s">
        <v>200</v>
      </c>
      <c r="C39" s="33" t="s">
        <v>206</v>
      </c>
      <c r="D39" s="24" t="s">
        <v>24</v>
      </c>
      <c r="E39" s="26" t="s">
        <v>25</v>
      </c>
      <c r="F39" s="26" t="s">
        <v>207</v>
      </c>
      <c r="G39" s="16">
        <v>0.5</v>
      </c>
      <c r="H39" s="26" t="s">
        <v>232</v>
      </c>
      <c r="I39" s="33" t="s">
        <v>26</v>
      </c>
      <c r="J39" s="33" t="s">
        <v>209</v>
      </c>
      <c r="K39" s="17">
        <v>0.3</v>
      </c>
      <c r="L39" s="17">
        <f t="shared" si="0"/>
        <v>0.000375</v>
      </c>
      <c r="M39" s="29" t="s">
        <v>210</v>
      </c>
      <c r="N39" s="29" t="s">
        <v>211</v>
      </c>
    </row>
    <row r="40" spans="1:14" ht="48">
      <c r="A40" s="34"/>
      <c r="B40" s="26"/>
      <c r="C40" s="33"/>
      <c r="D40" s="24" t="s">
        <v>24</v>
      </c>
      <c r="E40" s="26" t="s">
        <v>29</v>
      </c>
      <c r="F40" s="26" t="s">
        <v>207</v>
      </c>
      <c r="G40" s="16">
        <v>0.5</v>
      </c>
      <c r="H40" s="26" t="s">
        <v>208</v>
      </c>
      <c r="I40" s="33"/>
      <c r="J40" s="33"/>
      <c r="K40" s="17"/>
      <c r="L40" s="17"/>
      <c r="M40" s="29"/>
      <c r="N40" s="29"/>
    </row>
    <row r="41" spans="1:14" ht="60">
      <c r="A41" s="34"/>
      <c r="B41" s="26"/>
      <c r="C41" s="33"/>
      <c r="D41" s="24" t="s">
        <v>24</v>
      </c>
      <c r="E41" s="26" t="s">
        <v>25</v>
      </c>
      <c r="F41" s="26" t="s">
        <v>39</v>
      </c>
      <c r="G41" s="16">
        <v>0.5</v>
      </c>
      <c r="H41" s="26" t="s">
        <v>208</v>
      </c>
      <c r="I41" s="33"/>
      <c r="J41" s="33"/>
      <c r="K41" s="17"/>
      <c r="L41" s="17"/>
      <c r="M41" s="29"/>
      <c r="N41" s="29"/>
    </row>
    <row r="42" spans="1:14" ht="257.25" customHeight="1">
      <c r="A42" s="34">
        <v>21</v>
      </c>
      <c r="B42" s="26" t="s">
        <v>127</v>
      </c>
      <c r="C42" s="33" t="s">
        <v>147</v>
      </c>
      <c r="D42" s="24" t="s">
        <v>24</v>
      </c>
      <c r="E42" s="26" t="s">
        <v>25</v>
      </c>
      <c r="F42" s="26" t="s">
        <v>36</v>
      </c>
      <c r="G42" s="16">
        <v>0.875</v>
      </c>
      <c r="H42" s="26" t="s">
        <v>77</v>
      </c>
      <c r="I42" s="33" t="s">
        <v>129</v>
      </c>
      <c r="J42" s="33" t="s">
        <v>148</v>
      </c>
      <c r="K42" s="17">
        <v>50</v>
      </c>
      <c r="L42" s="17">
        <f t="shared" si="0"/>
        <v>0.0625</v>
      </c>
      <c r="M42" s="29" t="s">
        <v>149</v>
      </c>
      <c r="N42" s="29" t="s">
        <v>150</v>
      </c>
    </row>
    <row r="43" spans="1:14" ht="60">
      <c r="A43" s="34"/>
      <c r="B43" s="26"/>
      <c r="C43" s="33"/>
      <c r="D43" s="24" t="s">
        <v>24</v>
      </c>
      <c r="E43" s="26" t="s">
        <v>28</v>
      </c>
      <c r="F43" s="26" t="s">
        <v>36</v>
      </c>
      <c r="G43" s="16">
        <v>0.25</v>
      </c>
      <c r="H43" s="26"/>
      <c r="I43" s="33"/>
      <c r="J43" s="33"/>
      <c r="K43" s="17"/>
      <c r="L43" s="17"/>
      <c r="M43" s="29"/>
      <c r="N43" s="29"/>
    </row>
    <row r="44" spans="1:14" ht="150.75" customHeight="1">
      <c r="A44" s="34">
        <v>22</v>
      </c>
      <c r="B44" s="26" t="s">
        <v>173</v>
      </c>
      <c r="C44" s="33" t="s">
        <v>174</v>
      </c>
      <c r="D44" s="24" t="s">
        <v>24</v>
      </c>
      <c r="E44" s="26" t="s">
        <v>25</v>
      </c>
      <c r="F44" s="26" t="s">
        <v>30</v>
      </c>
      <c r="G44" s="16">
        <v>0.5</v>
      </c>
      <c r="H44" s="22" t="s">
        <v>247</v>
      </c>
      <c r="I44" s="33" t="s">
        <v>34</v>
      </c>
      <c r="J44" s="33" t="s">
        <v>175</v>
      </c>
      <c r="K44" s="17">
        <f>25+0.5+0.5+0.5</f>
        <v>26.5</v>
      </c>
      <c r="L44" s="17">
        <f t="shared" si="0"/>
        <v>0.033125</v>
      </c>
      <c r="M44" s="29" t="s">
        <v>38</v>
      </c>
      <c r="N44" s="29" t="s">
        <v>176</v>
      </c>
    </row>
    <row r="45" spans="1:14" ht="60">
      <c r="A45" s="34"/>
      <c r="B45" s="26"/>
      <c r="C45" s="33"/>
      <c r="D45" s="24" t="s">
        <v>24</v>
      </c>
      <c r="E45" s="26" t="s">
        <v>29</v>
      </c>
      <c r="F45" s="26" t="s">
        <v>32</v>
      </c>
      <c r="G45" s="16">
        <v>0.25</v>
      </c>
      <c r="H45" s="26"/>
      <c r="I45" s="33"/>
      <c r="J45" s="33"/>
      <c r="K45" s="17"/>
      <c r="L45" s="17"/>
      <c r="M45" s="29"/>
      <c r="N45" s="29"/>
    </row>
    <row r="46" spans="1:14" ht="66.75" customHeight="1">
      <c r="A46" s="34"/>
      <c r="B46" s="26"/>
      <c r="C46" s="33"/>
      <c r="D46" s="24" t="s">
        <v>24</v>
      </c>
      <c r="E46" s="26" t="s">
        <v>29</v>
      </c>
      <c r="F46" s="26" t="s">
        <v>32</v>
      </c>
      <c r="G46" s="16">
        <v>0.25</v>
      </c>
      <c r="H46" s="26"/>
      <c r="I46" s="33"/>
      <c r="J46" s="33"/>
      <c r="K46" s="17"/>
      <c r="L46" s="17"/>
      <c r="M46" s="29"/>
      <c r="N46" s="29"/>
    </row>
    <row r="47" spans="1:14" ht="279.75" customHeight="1">
      <c r="A47" s="29">
        <v>23</v>
      </c>
      <c r="B47" s="26" t="s">
        <v>127</v>
      </c>
      <c r="C47" s="26" t="s">
        <v>161</v>
      </c>
      <c r="D47" s="24" t="s">
        <v>24</v>
      </c>
      <c r="E47" s="26" t="s">
        <v>25</v>
      </c>
      <c r="F47" s="26" t="s">
        <v>30</v>
      </c>
      <c r="G47" s="16">
        <v>0.5</v>
      </c>
      <c r="H47" s="26" t="s">
        <v>236</v>
      </c>
      <c r="I47" s="26" t="s">
        <v>33</v>
      </c>
      <c r="J47" s="26" t="s">
        <v>162</v>
      </c>
      <c r="K47" s="17">
        <f>50+39+(0.35*3)+0.5</f>
        <v>90.55</v>
      </c>
      <c r="L47" s="17">
        <f t="shared" si="0"/>
        <v>0.1131875</v>
      </c>
      <c r="M47" s="29" t="s">
        <v>163</v>
      </c>
      <c r="N47" s="29" t="s">
        <v>164</v>
      </c>
    </row>
    <row r="48" spans="1:14" ht="173.25" customHeight="1">
      <c r="A48" s="29">
        <v>24</v>
      </c>
      <c r="B48" s="26" t="s">
        <v>156</v>
      </c>
      <c r="C48" s="26" t="s">
        <v>157</v>
      </c>
      <c r="D48" s="24" t="s">
        <v>24</v>
      </c>
      <c r="E48" s="26" t="s">
        <v>28</v>
      </c>
      <c r="F48" s="26" t="s">
        <v>27</v>
      </c>
      <c r="G48" s="16">
        <v>0.25</v>
      </c>
      <c r="H48" s="26" t="s">
        <v>77</v>
      </c>
      <c r="I48" s="26" t="s">
        <v>31</v>
      </c>
      <c r="J48" s="26" t="s">
        <v>158</v>
      </c>
      <c r="K48" s="17">
        <v>50</v>
      </c>
      <c r="L48" s="17">
        <f t="shared" si="0"/>
        <v>0.0625</v>
      </c>
      <c r="M48" s="29" t="s">
        <v>159</v>
      </c>
      <c r="N48" s="29" t="s">
        <v>160</v>
      </c>
    </row>
    <row r="49" spans="1:14" ht="92.25" customHeight="1">
      <c r="A49" s="29">
        <v>25</v>
      </c>
      <c r="B49" s="26"/>
      <c r="C49" s="22" t="s">
        <v>241</v>
      </c>
      <c r="D49" s="24"/>
      <c r="E49" s="26" t="s">
        <v>242</v>
      </c>
      <c r="F49" s="26" t="s">
        <v>245</v>
      </c>
      <c r="G49" s="16"/>
      <c r="H49" s="26" t="s">
        <v>243</v>
      </c>
      <c r="I49" s="26" t="s">
        <v>244</v>
      </c>
      <c r="J49" s="26"/>
      <c r="K49" s="17">
        <f>0.5*4</f>
        <v>2</v>
      </c>
      <c r="L49" s="17"/>
      <c r="M49" s="29"/>
      <c r="N49" s="29"/>
    </row>
    <row r="50" spans="1:14" ht="221.25" customHeight="1">
      <c r="A50" s="29">
        <v>26</v>
      </c>
      <c r="B50" s="26" t="s">
        <v>127</v>
      </c>
      <c r="C50" s="26" t="s">
        <v>128</v>
      </c>
      <c r="D50" s="24" t="s">
        <v>24</v>
      </c>
      <c r="E50" s="26" t="s">
        <v>25</v>
      </c>
      <c r="F50" s="26" t="s">
        <v>36</v>
      </c>
      <c r="G50" s="16">
        <v>0.875</v>
      </c>
      <c r="H50" s="26" t="s">
        <v>238</v>
      </c>
      <c r="I50" s="26" t="s">
        <v>129</v>
      </c>
      <c r="J50" s="26" t="s">
        <v>130</v>
      </c>
      <c r="K50" s="17">
        <f>125+(0.3*3)+0.5</f>
        <v>126.4</v>
      </c>
      <c r="L50" s="17">
        <f t="shared" si="0"/>
        <v>0.158</v>
      </c>
      <c r="M50" s="29" t="s">
        <v>131</v>
      </c>
      <c r="N50" s="29" t="s">
        <v>132</v>
      </c>
    </row>
    <row r="51" spans="1:14" ht="276">
      <c r="A51" s="29">
        <v>27</v>
      </c>
      <c r="B51" s="26" t="s">
        <v>200</v>
      </c>
      <c r="C51" s="26" t="s">
        <v>212</v>
      </c>
      <c r="D51" s="24" t="s">
        <v>24</v>
      </c>
      <c r="E51" s="26" t="s">
        <v>25</v>
      </c>
      <c r="F51" s="26" t="s">
        <v>32</v>
      </c>
      <c r="G51" s="16">
        <v>1</v>
      </c>
      <c r="H51" s="26" t="s">
        <v>232</v>
      </c>
      <c r="I51" s="26" t="s">
        <v>213</v>
      </c>
      <c r="J51" s="26" t="s">
        <v>214</v>
      </c>
      <c r="K51" s="17">
        <v>0.3</v>
      </c>
      <c r="L51" s="17">
        <f t="shared" si="0"/>
        <v>0.000375</v>
      </c>
      <c r="M51" s="29" t="s">
        <v>215</v>
      </c>
      <c r="N51" s="29" t="s">
        <v>216</v>
      </c>
    </row>
    <row r="52" spans="1:14" ht="221.25" customHeight="1">
      <c r="A52" s="29">
        <v>28</v>
      </c>
      <c r="B52" s="26" t="s">
        <v>127</v>
      </c>
      <c r="C52" s="26" t="s">
        <v>226</v>
      </c>
      <c r="D52" s="24" t="s">
        <v>24</v>
      </c>
      <c r="E52" s="26" t="s">
        <v>28</v>
      </c>
      <c r="F52" s="26" t="s">
        <v>32</v>
      </c>
      <c r="G52" s="16">
        <v>0.25</v>
      </c>
      <c r="H52" s="26" t="s">
        <v>239</v>
      </c>
      <c r="I52" s="26" t="s">
        <v>129</v>
      </c>
      <c r="J52" s="26" t="s">
        <v>227</v>
      </c>
      <c r="K52" s="17">
        <f>0.3*3</f>
        <v>0.8999999999999999</v>
      </c>
      <c r="L52" s="17">
        <f t="shared" si="0"/>
        <v>0.001125</v>
      </c>
      <c r="M52" s="29" t="s">
        <v>228</v>
      </c>
      <c r="N52" s="29" t="s">
        <v>229</v>
      </c>
    </row>
    <row r="53" spans="1:14" ht="152.25" customHeight="1">
      <c r="A53" s="29">
        <v>29</v>
      </c>
      <c r="B53" s="26" t="s">
        <v>151</v>
      </c>
      <c r="C53" s="26" t="s">
        <v>177</v>
      </c>
      <c r="D53" s="24" t="s">
        <v>24</v>
      </c>
      <c r="E53" s="26" t="s">
        <v>28</v>
      </c>
      <c r="F53" s="26" t="s">
        <v>178</v>
      </c>
      <c r="G53" s="16">
        <v>0.5</v>
      </c>
      <c r="H53" s="22" t="s">
        <v>230</v>
      </c>
      <c r="I53" s="26" t="s">
        <v>179</v>
      </c>
      <c r="J53" s="26" t="s">
        <v>180</v>
      </c>
      <c r="K53" s="17">
        <v>25</v>
      </c>
      <c r="L53" s="17">
        <f t="shared" si="0"/>
        <v>0.03125</v>
      </c>
      <c r="M53" s="29" t="s">
        <v>181</v>
      </c>
      <c r="N53" s="29" t="s">
        <v>182</v>
      </c>
    </row>
    <row r="54" spans="1:14" ht="409.5">
      <c r="A54" s="29">
        <v>30</v>
      </c>
      <c r="B54" s="26" t="s">
        <v>142</v>
      </c>
      <c r="C54" s="26" t="s">
        <v>189</v>
      </c>
      <c r="D54" s="24" t="s">
        <v>24</v>
      </c>
      <c r="E54" s="26" t="s">
        <v>25</v>
      </c>
      <c r="F54" s="26" t="s">
        <v>190</v>
      </c>
      <c r="G54" s="16">
        <v>0.5</v>
      </c>
      <c r="H54" s="26" t="s">
        <v>233</v>
      </c>
      <c r="I54" s="26" t="s">
        <v>33</v>
      </c>
      <c r="J54" s="26" t="s">
        <v>191</v>
      </c>
      <c r="K54" s="17">
        <f>39+(0.35*3)+0.5+0.5+0.5</f>
        <v>41.55</v>
      </c>
      <c r="L54" s="17">
        <f t="shared" si="0"/>
        <v>0.0519375</v>
      </c>
      <c r="M54" s="29" t="s">
        <v>192</v>
      </c>
      <c r="N54" s="29" t="s">
        <v>193</v>
      </c>
    </row>
    <row r="55" spans="1:14" ht="225.75" customHeight="1">
      <c r="A55" s="29">
        <v>31</v>
      </c>
      <c r="B55" s="26" t="s">
        <v>194</v>
      </c>
      <c r="C55" s="26" t="s">
        <v>195</v>
      </c>
      <c r="D55" s="24" t="s">
        <v>24</v>
      </c>
      <c r="E55" s="26" t="s">
        <v>28</v>
      </c>
      <c r="F55" s="26" t="s">
        <v>190</v>
      </c>
      <c r="G55" s="16">
        <v>0.25</v>
      </c>
      <c r="H55" s="26" t="s">
        <v>199</v>
      </c>
      <c r="I55" s="26" t="s">
        <v>33</v>
      </c>
      <c r="J55" s="26" t="s">
        <v>196</v>
      </c>
      <c r="K55" s="17">
        <f>0.5+0.5+0.5</f>
        <v>1.5</v>
      </c>
      <c r="L55" s="17">
        <f t="shared" si="0"/>
        <v>0.001875</v>
      </c>
      <c r="M55" s="29" t="s">
        <v>197</v>
      </c>
      <c r="N55" s="29" t="s">
        <v>198</v>
      </c>
    </row>
    <row r="56" spans="1:14" ht="276">
      <c r="A56" s="29">
        <v>32</v>
      </c>
      <c r="B56" s="26" t="s">
        <v>200</v>
      </c>
      <c r="C56" s="26" t="s">
        <v>217</v>
      </c>
      <c r="D56" s="24" t="s">
        <v>24</v>
      </c>
      <c r="E56" s="26" t="s">
        <v>25</v>
      </c>
      <c r="F56" s="26" t="s">
        <v>32</v>
      </c>
      <c r="G56" s="16">
        <v>1</v>
      </c>
      <c r="H56" s="26" t="s">
        <v>232</v>
      </c>
      <c r="I56" s="26" t="s">
        <v>26</v>
      </c>
      <c r="J56" s="26" t="s">
        <v>218</v>
      </c>
      <c r="K56" s="17">
        <v>0.3</v>
      </c>
      <c r="L56" s="17">
        <f t="shared" si="0"/>
        <v>0.000375</v>
      </c>
      <c r="M56" s="29" t="s">
        <v>219</v>
      </c>
      <c r="N56" s="29" t="s">
        <v>220</v>
      </c>
    </row>
    <row r="57" spans="1:14" ht="244.5" customHeight="1">
      <c r="A57" s="34">
        <v>33</v>
      </c>
      <c r="B57" s="26" t="s">
        <v>200</v>
      </c>
      <c r="C57" s="33" t="s">
        <v>201</v>
      </c>
      <c r="D57" s="24" t="s">
        <v>24</v>
      </c>
      <c r="E57" s="26" t="s">
        <v>25</v>
      </c>
      <c r="F57" s="26" t="s">
        <v>30</v>
      </c>
      <c r="G57" s="16">
        <v>0.5</v>
      </c>
      <c r="H57" s="26" t="s">
        <v>231</v>
      </c>
      <c r="I57" s="33" t="s">
        <v>26</v>
      </c>
      <c r="J57" s="33" t="s">
        <v>203</v>
      </c>
      <c r="K57" s="17">
        <f>37+0.35</f>
        <v>37.35</v>
      </c>
      <c r="L57" s="17">
        <f t="shared" si="0"/>
        <v>0.0466875</v>
      </c>
      <c r="M57" s="29" t="s">
        <v>204</v>
      </c>
      <c r="N57" s="29" t="s">
        <v>205</v>
      </c>
    </row>
    <row r="58" spans="1:14" ht="60">
      <c r="A58" s="34"/>
      <c r="B58" s="26"/>
      <c r="C58" s="33"/>
      <c r="D58" s="24" t="s">
        <v>24</v>
      </c>
      <c r="E58" s="26" t="s">
        <v>29</v>
      </c>
      <c r="F58" s="26" t="s">
        <v>32</v>
      </c>
      <c r="G58" s="16">
        <v>0.5</v>
      </c>
      <c r="H58" s="26" t="s">
        <v>202</v>
      </c>
      <c r="I58" s="33"/>
      <c r="J58" s="33"/>
      <c r="K58" s="17"/>
      <c r="L58" s="17"/>
      <c r="M58" s="29"/>
      <c r="N58" s="29"/>
    </row>
    <row r="59" spans="1:14" ht="102" customHeight="1">
      <c r="A59" s="34">
        <v>34</v>
      </c>
      <c r="B59" s="26" t="s">
        <v>142</v>
      </c>
      <c r="C59" s="33" t="s">
        <v>165</v>
      </c>
      <c r="D59" s="24" t="s">
        <v>24</v>
      </c>
      <c r="E59" s="26" t="s">
        <v>29</v>
      </c>
      <c r="F59" s="26" t="s">
        <v>32</v>
      </c>
      <c r="G59" s="16">
        <v>0.25</v>
      </c>
      <c r="H59" s="26" t="s">
        <v>78</v>
      </c>
      <c r="I59" s="33" t="s">
        <v>33</v>
      </c>
      <c r="J59" s="33" t="s">
        <v>166</v>
      </c>
      <c r="K59" s="17">
        <v>50</v>
      </c>
      <c r="L59" s="17">
        <f t="shared" si="0"/>
        <v>0.0625</v>
      </c>
      <c r="M59" s="29" t="s">
        <v>167</v>
      </c>
      <c r="N59" s="29" t="s">
        <v>168</v>
      </c>
    </row>
    <row r="60" spans="1:14" ht="60">
      <c r="A60" s="34"/>
      <c r="B60" s="26"/>
      <c r="C60" s="33"/>
      <c r="D60" s="24" t="s">
        <v>24</v>
      </c>
      <c r="E60" s="26" t="s">
        <v>28</v>
      </c>
      <c r="F60" s="26" t="s">
        <v>32</v>
      </c>
      <c r="G60" s="16">
        <v>0.25</v>
      </c>
      <c r="H60" s="26"/>
      <c r="I60" s="33"/>
      <c r="J60" s="33"/>
      <c r="K60" s="17"/>
      <c r="L60" s="17"/>
      <c r="M60" s="29"/>
      <c r="N60" s="29"/>
    </row>
    <row r="61" spans="1:14" ht="341.25" customHeight="1">
      <c r="A61" s="29">
        <v>35</v>
      </c>
      <c r="B61" s="26" t="s">
        <v>183</v>
      </c>
      <c r="C61" s="26" t="s">
        <v>184</v>
      </c>
      <c r="D61" s="24" t="s">
        <v>24</v>
      </c>
      <c r="E61" s="26" t="s">
        <v>25</v>
      </c>
      <c r="F61" s="26" t="s">
        <v>185</v>
      </c>
      <c r="G61" s="16">
        <v>0.75</v>
      </c>
      <c r="H61" s="22" t="s">
        <v>199</v>
      </c>
      <c r="I61" s="26" t="s">
        <v>26</v>
      </c>
      <c r="J61" s="26" t="s">
        <v>186</v>
      </c>
      <c r="K61" s="17">
        <f>0.5*4</f>
        <v>2</v>
      </c>
      <c r="L61" s="17">
        <f t="shared" si="0"/>
        <v>0.0025</v>
      </c>
      <c r="M61" s="29" t="s">
        <v>187</v>
      </c>
      <c r="N61" s="29" t="s">
        <v>188</v>
      </c>
    </row>
    <row r="62" spans="1:14" ht="409.5" customHeight="1">
      <c r="A62" s="29">
        <v>36</v>
      </c>
      <c r="B62" s="26" t="s">
        <v>142</v>
      </c>
      <c r="C62" s="26" t="s">
        <v>143</v>
      </c>
      <c r="D62" s="24" t="s">
        <v>24</v>
      </c>
      <c r="E62" s="26" t="s">
        <v>25</v>
      </c>
      <c r="F62" s="26" t="s">
        <v>32</v>
      </c>
      <c r="G62" s="16">
        <v>1</v>
      </c>
      <c r="H62" s="26" t="s">
        <v>246</v>
      </c>
      <c r="I62" s="26" t="s">
        <v>33</v>
      </c>
      <c r="J62" s="26" t="s">
        <v>144</v>
      </c>
      <c r="K62" s="17">
        <f>50+(0.3*3)+0.5+0.5+0.5</f>
        <v>52.4</v>
      </c>
      <c r="L62" s="17">
        <f t="shared" si="0"/>
        <v>0.0655</v>
      </c>
      <c r="M62" s="29" t="s">
        <v>145</v>
      </c>
      <c r="N62" s="29" t="s">
        <v>146</v>
      </c>
    </row>
    <row r="63" spans="1:14" ht="270.75" customHeight="1">
      <c r="A63" s="29">
        <v>37</v>
      </c>
      <c r="B63" s="26" t="s">
        <v>151</v>
      </c>
      <c r="C63" s="26" t="s">
        <v>152</v>
      </c>
      <c r="D63" s="24" t="s">
        <v>24</v>
      </c>
      <c r="E63" s="26" t="s">
        <v>25</v>
      </c>
      <c r="F63" s="26" t="s">
        <v>37</v>
      </c>
      <c r="G63" s="16">
        <v>1</v>
      </c>
      <c r="H63" s="26" t="s">
        <v>77</v>
      </c>
      <c r="I63" s="26" t="s">
        <v>33</v>
      </c>
      <c r="J63" s="26" t="s">
        <v>153</v>
      </c>
      <c r="K63" s="17">
        <v>50</v>
      </c>
      <c r="L63" s="17">
        <f t="shared" si="0"/>
        <v>0.0625</v>
      </c>
      <c r="M63" s="26" t="s">
        <v>154</v>
      </c>
      <c r="N63" s="26" t="s">
        <v>155</v>
      </c>
    </row>
    <row r="65" spans="1:14" ht="20.25" customHeight="1">
      <c r="A65" s="23"/>
      <c r="B65" s="19"/>
      <c r="C65" s="19"/>
      <c r="D65" s="20"/>
      <c r="E65" s="19"/>
      <c r="F65" s="19"/>
      <c r="G65" s="21"/>
      <c r="H65" s="19"/>
      <c r="I65" s="19"/>
      <c r="J65" s="19"/>
      <c r="K65" s="23"/>
      <c r="L65" s="23"/>
      <c r="M65" s="19"/>
      <c r="N65" s="19"/>
    </row>
    <row r="66" spans="1:14" ht="24" customHeight="1">
      <c r="A66" s="23"/>
      <c r="B66" s="19"/>
      <c r="C66" s="19"/>
      <c r="D66" s="20"/>
      <c r="E66" s="19"/>
      <c r="F66" s="19"/>
      <c r="G66" s="21"/>
      <c r="H66" s="19"/>
      <c r="I66" s="19"/>
      <c r="J66" s="19"/>
      <c r="K66" s="23"/>
      <c r="L66" s="23"/>
      <c r="M66" s="19"/>
      <c r="N66" s="19"/>
    </row>
    <row r="67" spans="1:14" ht="27" customHeight="1">
      <c r="A67" s="41" t="s">
        <v>261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5" customHeight="1">
      <c r="A72" s="8"/>
      <c r="B72" s="7"/>
      <c r="C72" s="7"/>
      <c r="D72" s="7"/>
      <c r="E72" s="7"/>
      <c r="F72" s="7"/>
      <c r="G72" s="8"/>
      <c r="H72" s="7"/>
      <c r="I72" s="7"/>
      <c r="J72" s="7"/>
      <c r="K72" s="7"/>
      <c r="L72" s="7"/>
      <c r="M72" s="7"/>
      <c r="N72" s="7"/>
    </row>
    <row r="73" spans="1:14" ht="15" customHeight="1">
      <c r="A73" s="8"/>
      <c r="B73" s="7"/>
      <c r="C73" s="7"/>
      <c r="D73" s="7"/>
      <c r="E73" s="7"/>
      <c r="F73" s="7"/>
      <c r="G73" s="8"/>
      <c r="H73" s="7"/>
      <c r="I73" s="7"/>
      <c r="J73" s="7"/>
      <c r="K73" s="7"/>
      <c r="L73" s="7"/>
      <c r="M73" s="7"/>
      <c r="N73" s="7"/>
    </row>
    <row r="74" spans="1:12" ht="15.75">
      <c r="A74" s="8"/>
      <c r="B74" s="9"/>
      <c r="C74" s="9"/>
      <c r="D74" s="9"/>
      <c r="E74" s="9"/>
      <c r="F74" s="9"/>
      <c r="G74" s="8"/>
      <c r="H74" s="9"/>
      <c r="I74" s="9"/>
      <c r="J74" s="9"/>
      <c r="K74" s="9"/>
      <c r="L74" s="9"/>
    </row>
    <row r="75" spans="1:12" ht="15.75">
      <c r="A75" s="40" t="s">
        <v>15</v>
      </c>
      <c r="B75" s="40"/>
      <c r="C75" s="40"/>
      <c r="D75" s="40"/>
      <c r="E75" s="40"/>
      <c r="F75" s="11"/>
      <c r="G75" s="12"/>
      <c r="H75" s="10" t="s">
        <v>19</v>
      </c>
      <c r="I75" s="11"/>
      <c r="J75" s="45" t="s">
        <v>260</v>
      </c>
      <c r="K75" s="11"/>
      <c r="L75" s="11"/>
    </row>
    <row r="76" spans="1:12" ht="15.75">
      <c r="A76" s="10" t="s">
        <v>17</v>
      </c>
      <c r="B76" s="10"/>
      <c r="C76" s="10"/>
      <c r="D76" s="10"/>
      <c r="E76" s="11"/>
      <c r="F76" s="11"/>
      <c r="G76" s="12"/>
      <c r="H76" s="10" t="s">
        <v>20</v>
      </c>
      <c r="I76" s="11"/>
      <c r="J76" s="11"/>
      <c r="K76" s="11"/>
      <c r="L76" s="11"/>
    </row>
    <row r="77" spans="1:12" ht="15.75">
      <c r="A77" s="28"/>
      <c r="B77" s="11"/>
      <c r="C77" s="11"/>
      <c r="D77" s="11"/>
      <c r="E77" s="11"/>
      <c r="F77" s="11"/>
      <c r="G77" s="12"/>
      <c r="H77" s="11"/>
      <c r="I77" s="11"/>
      <c r="J77" s="11"/>
      <c r="K77" s="11"/>
      <c r="L77" s="11"/>
    </row>
    <row r="78" spans="1:12" ht="15.75">
      <c r="A78" s="28" t="s">
        <v>16</v>
      </c>
      <c r="B78" s="11"/>
      <c r="C78" s="11"/>
      <c r="D78" s="32">
        <v>44197</v>
      </c>
      <c r="E78" s="32"/>
      <c r="F78" s="11"/>
      <c r="G78" s="12"/>
      <c r="H78" s="11"/>
      <c r="I78" s="11"/>
      <c r="J78" s="11"/>
      <c r="K78" s="11"/>
      <c r="L78" s="11"/>
    </row>
    <row r="79" spans="1:12" ht="15.75">
      <c r="A79" s="28"/>
      <c r="B79" s="11"/>
      <c r="C79" s="11"/>
      <c r="D79" s="11"/>
      <c r="E79" s="11"/>
      <c r="F79" s="11"/>
      <c r="G79" s="12"/>
      <c r="H79" s="11"/>
      <c r="I79" s="11"/>
      <c r="J79" s="11"/>
      <c r="K79" s="11"/>
      <c r="L79" s="11"/>
    </row>
    <row r="80" spans="1:14" ht="25.5" customHeight="1">
      <c r="A80" s="42" t="s">
        <v>21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1:14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1:14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1:14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1:14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1:14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1:14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1:14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1:12" ht="15">
      <c r="A112" s="14"/>
      <c r="B112" s="13"/>
      <c r="C112" s="13"/>
      <c r="D112" s="13"/>
      <c r="E112" s="13"/>
      <c r="F112" s="13"/>
      <c r="G112" s="14"/>
      <c r="H112" s="13"/>
      <c r="I112" s="13"/>
      <c r="J112" s="13"/>
      <c r="K112" s="13"/>
      <c r="L112" s="13"/>
    </row>
    <row r="113" spans="1:12" ht="15">
      <c r="A113" s="14"/>
      <c r="B113" s="13"/>
      <c r="C113" s="13"/>
      <c r="D113" s="13"/>
      <c r="E113" s="13"/>
      <c r="F113" s="13"/>
      <c r="G113" s="14"/>
      <c r="H113" s="13"/>
      <c r="I113" s="13"/>
      <c r="J113" s="13"/>
      <c r="K113" s="13"/>
      <c r="L113" s="13"/>
    </row>
    <row r="114" spans="1:12" ht="15">
      <c r="A114" s="14"/>
      <c r="B114" s="13"/>
      <c r="C114" s="13"/>
      <c r="D114" s="13"/>
      <c r="E114" s="13"/>
      <c r="F114" s="13"/>
      <c r="G114" s="14"/>
      <c r="H114" s="13"/>
      <c r="I114" s="13"/>
      <c r="J114" s="13"/>
      <c r="K114" s="13"/>
      <c r="L114" s="13"/>
    </row>
    <row r="115" spans="1:12" ht="15">
      <c r="A115" s="14"/>
      <c r="B115" s="13"/>
      <c r="C115" s="13"/>
      <c r="D115" s="13"/>
      <c r="E115" s="13"/>
      <c r="F115" s="13"/>
      <c r="G115" s="14"/>
      <c r="H115" s="13"/>
      <c r="I115" s="13"/>
      <c r="J115" s="13"/>
      <c r="K115" s="13"/>
      <c r="L115" s="13"/>
    </row>
    <row r="116" spans="1:12" ht="15">
      <c r="A116" s="14"/>
      <c r="B116" s="13"/>
      <c r="C116" s="13"/>
      <c r="D116" s="13"/>
      <c r="E116" s="13"/>
      <c r="F116" s="13"/>
      <c r="G116" s="14"/>
      <c r="H116" s="13"/>
      <c r="I116" s="13"/>
      <c r="J116" s="13"/>
      <c r="K116" s="13"/>
      <c r="L116" s="13"/>
    </row>
    <row r="117" spans="1:12" ht="15">
      <c r="A117" s="14"/>
      <c r="B117" s="13"/>
      <c r="C117" s="13"/>
      <c r="D117" s="13"/>
      <c r="E117" s="13"/>
      <c r="F117" s="13"/>
      <c r="G117" s="14"/>
      <c r="H117" s="13"/>
      <c r="I117" s="13"/>
      <c r="J117" s="13"/>
      <c r="K117" s="13"/>
      <c r="L117" s="13"/>
    </row>
    <row r="118" spans="1:12" ht="15">
      <c r="A118" s="14"/>
      <c r="B118" s="13"/>
      <c r="C118" s="13"/>
      <c r="D118" s="13"/>
      <c r="E118" s="13"/>
      <c r="F118" s="13"/>
      <c r="G118" s="14"/>
      <c r="H118" s="13"/>
      <c r="I118" s="13"/>
      <c r="J118" s="13"/>
      <c r="K118" s="13"/>
      <c r="L118" s="13"/>
    </row>
    <row r="119" spans="1:12" ht="15">
      <c r="A119" s="14"/>
      <c r="B119" s="13"/>
      <c r="C119" s="13"/>
      <c r="D119" s="13"/>
      <c r="E119" s="13"/>
      <c r="F119" s="13"/>
      <c r="G119" s="14"/>
      <c r="H119" s="13"/>
      <c r="I119" s="13"/>
      <c r="J119" s="13"/>
      <c r="K119" s="13"/>
      <c r="L119" s="13"/>
    </row>
  </sheetData>
  <sheetProtection/>
  <autoFilter ref="B10:L10"/>
  <mergeCells count="64">
    <mergeCell ref="C7:C9"/>
    <mergeCell ref="B18:B20"/>
    <mergeCell ref="A18:A20"/>
    <mergeCell ref="A21:A23"/>
    <mergeCell ref="A80:N111"/>
    <mergeCell ref="B7:B9"/>
    <mergeCell ref="G7:G9"/>
    <mergeCell ref="K8:L8"/>
    <mergeCell ref="I7:I9"/>
    <mergeCell ref="E7:E9"/>
    <mergeCell ref="C30:C31"/>
    <mergeCell ref="I30:I31"/>
    <mergeCell ref="A75:E75"/>
    <mergeCell ref="A30:A31"/>
    <mergeCell ref="N7:N9"/>
    <mergeCell ref="A6:R6"/>
    <mergeCell ref="F7:F9"/>
    <mergeCell ref="H7:H9"/>
    <mergeCell ref="A25:A27"/>
    <mergeCell ref="A67:N71"/>
    <mergeCell ref="K7:L7"/>
    <mergeCell ref="C18:C20"/>
    <mergeCell ref="D7:D9"/>
    <mergeCell ref="A7:A9"/>
    <mergeCell ref="J25:J27"/>
    <mergeCell ref="C21:C23"/>
    <mergeCell ref="I21:I23"/>
    <mergeCell ref="J21:J23"/>
    <mergeCell ref="J30:J31"/>
    <mergeCell ref="A1:N1"/>
    <mergeCell ref="A2:N2"/>
    <mergeCell ref="D3:J4"/>
    <mergeCell ref="C5:L5"/>
    <mergeCell ref="M7:M9"/>
    <mergeCell ref="C42:C43"/>
    <mergeCell ref="I42:I43"/>
    <mergeCell ref="J42:J43"/>
    <mergeCell ref="A39:A41"/>
    <mergeCell ref="C39:C41"/>
    <mergeCell ref="J7:J9"/>
    <mergeCell ref="I18:I20"/>
    <mergeCell ref="J18:J20"/>
    <mergeCell ref="C25:C27"/>
    <mergeCell ref="I25:I27"/>
    <mergeCell ref="C59:C60"/>
    <mergeCell ref="A57:A58"/>
    <mergeCell ref="C57:C58"/>
    <mergeCell ref="I57:I58"/>
    <mergeCell ref="J57:J58"/>
    <mergeCell ref="A36:A38"/>
    <mergeCell ref="C36:C38"/>
    <mergeCell ref="I36:I38"/>
    <mergeCell ref="J36:J38"/>
    <mergeCell ref="A42:A43"/>
    <mergeCell ref="D78:E78"/>
    <mergeCell ref="I39:I41"/>
    <mergeCell ref="J39:J41"/>
    <mergeCell ref="A44:A46"/>
    <mergeCell ref="C44:C46"/>
    <mergeCell ref="I44:I46"/>
    <mergeCell ref="J44:J46"/>
    <mergeCell ref="I59:I60"/>
    <mergeCell ref="J59:J60"/>
    <mergeCell ref="A59:A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Мотенкова Татьяна Дмитриевна</dc:creator>
  <cp:keywords/>
  <dc:description>&lt;p&gt;&lt;i&gt;&lt;n&gt;DYEARBEG&lt;/n&gt;&lt;t&gt;4&lt;/t&gt;&lt;q&gt;%CD%E0%F7%E0%EB%EE+%EF%E5%F0%E8%EE%E4%E0&lt;/q&gt;&lt;s&gt;2&lt;/s&gt;&lt;l&gt;0&lt;/l&gt;&lt;u&gt;&lt;/u&gt;&lt;a&gt;&lt;/a&gt;&lt;b&gt;&lt;/b&gt;&lt;m&gt;&lt;/m&gt;&lt;r&gt;1&lt;/r&gt;&lt;x&gt;&lt;/x&gt;&lt;y&gt;&lt;/y&gt;&lt;z&gt;DYEARBEG&lt;/z&gt;&lt;/i&gt;&lt;i&gt;&lt;n&gt;DYEAREND&lt;/n&gt;&lt;t&gt;4&lt;/t&gt;&lt;q&gt;%CA%EE%ED%E5%F6+%EF%E5%F0%E8%EE%E4%E0&lt;/q&gt;&lt;s&gt;3&lt;/s&gt;&lt;l&gt;0&lt;/l&gt;&lt;u&gt;&lt;/u&gt;&lt;a&gt;&lt;/a&gt;&lt;b&gt;&lt;/b&gt;&lt;m&gt;&lt;/m&gt;&lt;r&gt;1&lt;/r&gt;&lt;x&gt;&lt;/x&gt;&lt;y&gt;&lt;/y&gt;&lt;z&gt;DYEAREND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NNYEAR&lt;/n&gt;&lt;t&gt;1&lt;/t&gt;&lt;q&gt;%CA%EE%EB%E8%F7%E5%F1%F2%E2%EE+%EB%E5%F2+%EF%F0%EE%F1%EC%EE%F2%F0%E0&lt;/q&gt;&lt;s&gt;8&lt;/s&gt;&lt;l&gt;0&lt;/l&gt;&lt;u&gt;&lt;/u&gt;&lt;a&gt;&lt;/a&gt;&lt;b&gt;&lt;/b&gt;&lt;m&gt;&lt;/m&gt;&lt;r&gt;0&lt;/r&gt;&lt;x&gt;&lt;/x&gt;&lt;y&gt;&lt;/y&gt;&lt;z&gt;NNYEAR&lt;/z&gt;&lt;DEFAULT&gt;5&lt;/DEFAULT&gt;&lt;/i&gt;&lt;i&gt;&lt;n&gt;SCICLE&lt;/n&gt;&lt;t&gt;0&lt;/t&gt;&lt;q&gt;%C2%E8%E4%FB+%C4%CF%CE&lt;/q&gt;&lt;s&gt;5&lt;/s&gt;&lt;l&gt;2&lt;/l&gt;&lt;u&gt;PersonEducationTypes&lt;/u&gt;&lt;a&gt;pos_code&lt;/a&gt;&lt;b&gt;code&lt;/b&gt;&lt;m&gt;dictionary&lt;/m&gt;&lt;r&gt;0&lt;/r&gt;&lt;x&gt;&lt;/x&gt;&lt;y&gt;&lt;/y&gt;&lt;z&gt;SCICLE&lt;/z&gt;&lt;DEFAULT&gt;%F6%E8%EA%EB;%F6%E8%EA%EB+(%E8%ED%F4%EE%F0%EC%E0%F2%E8%EA%E0);%F6%E8%EA%EB+(%EF%EE+%EF%E5%E4%E0%E3%EE%E3%E8%EA%E5)&lt;/DEFAULT&gt;&lt;/i&gt;&lt;i&gt;&lt;n&gt;SOFFICERS&lt;/n&gt;&lt;t&gt;0&lt;/t&gt;&lt;q&gt;%CA%E0%F2%E5%E3%EE%F0%E8%FF+%F1%EE%F2%F0%F3%E4%ED%E8%EA%EE%E2&lt;/q&gt;&lt;s&gt;4&lt;/s&gt;&lt;l&gt;2&lt;/l&gt;&lt;u&gt;PayRollOfficerClasses&lt;/u&gt;&lt;a&gt;pos_code&lt;/a&gt;&lt;b&gt;code&lt;/b&gt;&lt;m&gt;normal&lt;/m&gt;&lt;r&gt;0&lt;/r&gt;&lt;x&gt;&lt;/x&gt;&lt;y&gt;&lt;/y&gt;&lt;z&gt;SOFFICERS&lt;/z&gt;&lt;DEFAULT&gt;%EF%F0%EE%F4.%EF%F0%E5%EF.+%F1%EE%F1%F2%E0%E2&lt;/DEFAULT&gt;&lt;/i&gt;&lt;i&gt;&lt;n&gt;SPVO&lt;/n&gt;&lt;t&gt;0&lt;/t&gt;&lt;q&gt;%CF%EE%F1%EB%E5%E2%F3%E7%EE%E2%F1%EA%EE%E5+%EE%E1%F0%E0%E7%EE%E2%E0%ED%E8%E5&lt;/q&gt;&lt;s&gt;6&lt;/s&gt;&lt;l&gt;2&lt;/l&gt;&lt;u&gt;PersonEducationTypes&lt;/u&gt;&lt;a&gt;pos_code&lt;/a&gt;&lt;b&gt;code&lt;/b&gt;&lt;m&gt;dictionary&lt;/m&gt;&lt;r&gt;0&lt;/r&gt;&lt;x&gt;&lt;/x&gt;&lt;y&gt;&lt;/y&gt;&lt;z&gt;SPVO&lt;/z&gt;&lt;DEFAULT&gt;%C0%F1%EF%E8%F0%E0%ED%F2%F3%F0%E0;%C8%ED%F2%E5%F0%ED%E0%F2%F3%F0%E0;%CE%F0%E4%E8%ED%E0%F2%F3%F0%E0&lt;/DEFAULT&gt;&lt;/i&gt;&lt;SP_CODE&gt;PRTT_PERS_SUPPORT&lt;/SP_CODE&gt;&lt;/p&gt;</dc:description>
  <cp:lastModifiedBy>Аликбаева Лилия Абдулняимовна</cp:lastModifiedBy>
  <cp:lastPrinted>2021-03-01T09:28:13Z</cp:lastPrinted>
  <dcterms:created xsi:type="dcterms:W3CDTF">2018-06-01T11:08:20Z</dcterms:created>
  <dcterms:modified xsi:type="dcterms:W3CDTF">2021-03-01T15:13:50Z</dcterms:modified>
  <cp:category/>
  <cp:version/>
  <cp:contentType/>
  <cp:contentStatus/>
</cp:coreProperties>
</file>