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1700"/>
  </bookViews>
  <sheets>
    <sheet name="Лист2" sheetId="2" r:id="rId1"/>
    <sheet name="Лист3" sheetId="3" r:id="rId2"/>
  </sheets>
  <externalReferences>
    <externalReference r:id="rId3"/>
  </externalReferences>
  <definedNames>
    <definedName name="_xlnm._FilterDatabase" localSheetId="0" hidden="1">Лист2!$A$2:$P$375</definedName>
    <definedName name="_xlnm._FilterDatabase" localSheetId="1" hidden="1">Лист3!$A$4:$M$121</definedName>
  </definedNames>
  <calcPr calcId="145621"/>
</workbook>
</file>

<file path=xl/calcChain.xml><?xml version="1.0" encoding="utf-8"?>
<calcChain xmlns="http://schemas.openxmlformats.org/spreadsheetml/2006/main">
  <c r="I298" i="2" l="1"/>
  <c r="I299" i="2"/>
  <c r="I300" i="2"/>
  <c r="I301"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I18" i="3" s="1"/>
  <c r="J18" i="3" s="1"/>
  <c r="L18" i="3" s="1"/>
  <c r="E31" i="3"/>
  <c r="F32" i="3"/>
  <c r="D39" i="3"/>
  <c r="E52" i="3"/>
  <c r="G59" i="3"/>
  <c r="E80" i="3"/>
  <c r="D81" i="3"/>
  <c r="D82" i="3"/>
  <c r="I82" i="3" s="1"/>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I103" i="3" s="1"/>
  <c r="J103" i="3" s="1"/>
  <c r="L103" i="3" s="1"/>
  <c r="D112" i="3"/>
  <c r="D113" i="3"/>
  <c r="E114" i="3"/>
  <c r="E117" i="3"/>
  <c r="E118" i="3"/>
  <c r="I49" i="3" l="1"/>
  <c r="I10" i="3"/>
  <c r="J10" i="3" s="1"/>
  <c r="L10" i="3" s="1"/>
  <c r="I110" i="3"/>
  <c r="J110" i="3" s="1"/>
  <c r="L110" i="3" s="1"/>
  <c r="I77" i="3"/>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J77" i="3"/>
  <c r="L77"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J183" i="2" l="1"/>
  <c r="M183" i="2"/>
  <c r="M346" i="2"/>
  <c r="J346" i="2"/>
  <c r="M345" i="2"/>
  <c r="J345" i="2"/>
  <c r="M344" i="2"/>
  <c r="J344" i="2"/>
  <c r="J4" i="2" l="1"/>
  <c r="J5" i="2"/>
  <c r="J6" i="2"/>
  <c r="J7" i="2"/>
  <c r="J8" i="2"/>
  <c r="J9" i="2"/>
  <c r="J10" i="2"/>
  <c r="J11" i="2"/>
  <c r="J12" i="2"/>
  <c r="J13" i="2"/>
  <c r="J15" i="2"/>
  <c r="J20" i="2"/>
  <c r="J21" i="2"/>
  <c r="J22" i="2"/>
  <c r="J24" i="2"/>
  <c r="J25" i="2"/>
  <c r="J26" i="2"/>
  <c r="J27" i="2"/>
  <c r="J29" i="2"/>
  <c r="J31" i="2"/>
  <c r="J32" i="2"/>
  <c r="J33" i="2"/>
  <c r="J34" i="2"/>
  <c r="J36" i="2"/>
  <c r="J38" i="2"/>
  <c r="J39" i="2"/>
  <c r="J41" i="2"/>
  <c r="J42" i="2"/>
  <c r="J43" i="2"/>
  <c r="J44" i="2"/>
  <c r="J46" i="2"/>
  <c r="J47" i="2"/>
  <c r="J49" i="2"/>
  <c r="J50" i="2"/>
  <c r="J52" i="2"/>
  <c r="J53" i="2"/>
  <c r="J54" i="2"/>
  <c r="J55" i="2"/>
  <c r="J56" i="2"/>
  <c r="J57" i="2"/>
  <c r="J58" i="2"/>
  <c r="J59" i="2"/>
  <c r="J64" i="2"/>
  <c r="J66" i="2"/>
  <c r="J68" i="2"/>
  <c r="J69" i="2"/>
  <c r="J70" i="2"/>
  <c r="J71" i="2"/>
  <c r="J72" i="2"/>
  <c r="J74" i="2"/>
  <c r="J75" i="2"/>
  <c r="J76" i="2"/>
  <c r="J77" i="2"/>
  <c r="J79" i="2"/>
  <c r="J80" i="2"/>
  <c r="J81" i="2"/>
  <c r="J82" i="2"/>
  <c r="J86" i="2"/>
  <c r="J87" i="2"/>
  <c r="J88" i="2"/>
  <c r="J89" i="2"/>
  <c r="J90" i="2"/>
  <c r="J91" i="2"/>
  <c r="J92" i="2"/>
  <c r="J93" i="2"/>
  <c r="J94" i="2"/>
  <c r="J95" i="2"/>
  <c r="J96" i="2"/>
  <c r="J97" i="2"/>
  <c r="J99" i="2"/>
  <c r="J100" i="2"/>
  <c r="J101" i="2"/>
  <c r="J102" i="2"/>
  <c r="J103" i="2"/>
  <c r="J104" i="2"/>
  <c r="J106" i="2"/>
  <c r="J107" i="2"/>
  <c r="J108" i="2"/>
  <c r="J111" i="2"/>
  <c r="J112" i="2"/>
  <c r="J113" i="2"/>
  <c r="J114" i="2"/>
  <c r="J115" i="2"/>
  <c r="J116" i="2"/>
  <c r="J117" i="2"/>
  <c r="J118" i="2"/>
  <c r="J119" i="2"/>
  <c r="J121" i="2"/>
  <c r="J122" i="2"/>
  <c r="J123" i="2"/>
  <c r="J124" i="2"/>
  <c r="J125" i="2"/>
  <c r="J126" i="2"/>
  <c r="J130" i="2"/>
  <c r="J131" i="2"/>
  <c r="J132" i="2"/>
  <c r="J134" i="2"/>
  <c r="J136" i="2"/>
  <c r="J137" i="2"/>
  <c r="J138" i="2"/>
  <c r="J141" i="2"/>
  <c r="J143" i="2"/>
  <c r="J145" i="2"/>
  <c r="J146" i="2"/>
  <c r="J147" i="2"/>
  <c r="J148" i="2"/>
  <c r="J149" i="2"/>
  <c r="J151" i="2"/>
  <c r="J152" i="2"/>
  <c r="J153" i="2"/>
  <c r="J154" i="2"/>
  <c r="J155" i="2"/>
  <c r="J156" i="2"/>
  <c r="J157" i="2"/>
  <c r="J158" i="2"/>
  <c r="J159" i="2"/>
  <c r="J160" i="2"/>
  <c r="J161" i="2"/>
  <c r="J162" i="2"/>
  <c r="J163" i="2"/>
  <c r="J165" i="2"/>
  <c r="J166" i="2"/>
  <c r="J167" i="2"/>
  <c r="J168" i="2"/>
  <c r="J169" i="2"/>
  <c r="J170" i="2"/>
  <c r="J171" i="2"/>
  <c r="J172" i="2"/>
  <c r="J173" i="2"/>
  <c r="J174" i="2"/>
  <c r="J175" i="2"/>
  <c r="J176" i="2"/>
  <c r="J177" i="2"/>
  <c r="J178" i="2"/>
  <c r="J179" i="2"/>
  <c r="J180" i="2"/>
  <c r="J181" i="2"/>
  <c r="J184" i="2"/>
  <c r="J185" i="2"/>
  <c r="J186" i="2"/>
  <c r="J187" i="2"/>
  <c r="J188" i="2"/>
  <c r="J190" i="2"/>
  <c r="J191" i="2"/>
  <c r="J192" i="2"/>
  <c r="J193" i="2"/>
  <c r="J194" i="2"/>
  <c r="J195" i="2"/>
  <c r="J196" i="2"/>
  <c r="J197" i="2"/>
  <c r="J198" i="2"/>
  <c r="J201" i="2"/>
  <c r="J202" i="2"/>
  <c r="J203" i="2"/>
  <c r="J204" i="2"/>
  <c r="J205" i="2"/>
  <c r="J206" i="2"/>
  <c r="J207" i="2"/>
  <c r="J208" i="2"/>
  <c r="J209" i="2"/>
  <c r="J210" i="2"/>
  <c r="J211" i="2"/>
  <c r="J215" i="2"/>
  <c r="J216" i="2"/>
  <c r="J217" i="2"/>
  <c r="J218" i="2"/>
  <c r="J219" i="2"/>
  <c r="J220" i="2"/>
  <c r="J221" i="2"/>
  <c r="J222" i="2"/>
  <c r="J223" i="2"/>
  <c r="J226" i="2"/>
  <c r="J227" i="2"/>
  <c r="J228" i="2"/>
  <c r="J229" i="2"/>
  <c r="J230" i="2"/>
  <c r="J231" i="2"/>
  <c r="J233" i="2"/>
  <c r="J234" i="2"/>
  <c r="J235" i="2"/>
  <c r="J236" i="2"/>
  <c r="J237" i="2"/>
  <c r="J238" i="2"/>
  <c r="J239" i="2"/>
  <c r="J240" i="2"/>
  <c r="J241" i="2"/>
  <c r="J242" i="2"/>
  <c r="J243" i="2"/>
  <c r="J245" i="2"/>
  <c r="J251" i="2"/>
  <c r="J252" i="2"/>
  <c r="J253" i="2"/>
  <c r="J254" i="2"/>
  <c r="J255" i="2"/>
  <c r="J256" i="2"/>
  <c r="J258" i="2"/>
  <c r="J259" i="2"/>
  <c r="J261" i="2"/>
  <c r="J262" i="2"/>
  <c r="J263" i="2"/>
  <c r="J264" i="2"/>
  <c r="J267" i="2"/>
  <c r="J268" i="2"/>
  <c r="J269" i="2"/>
  <c r="J270" i="2"/>
  <c r="J271" i="2"/>
  <c r="J274" i="2"/>
  <c r="J275" i="2"/>
  <c r="J278" i="2"/>
  <c r="J279" i="2"/>
  <c r="J280" i="2"/>
  <c r="J281" i="2"/>
  <c r="J282" i="2"/>
  <c r="J283" i="2"/>
  <c r="J284" i="2"/>
  <c r="J285" i="2"/>
  <c r="J286" i="2"/>
  <c r="J287" i="2"/>
  <c r="J288" i="2"/>
  <c r="J289" i="2"/>
  <c r="J290" i="2"/>
  <c r="J291" i="2"/>
  <c r="J292" i="2"/>
  <c r="J293" i="2"/>
  <c r="J294" i="2"/>
  <c r="J295" i="2"/>
  <c r="J297" i="2"/>
  <c r="J298" i="2"/>
  <c r="J299" i="2"/>
  <c r="J300" i="2"/>
  <c r="J301" i="2"/>
  <c r="J302" i="2"/>
  <c r="J303" i="2"/>
  <c r="J304" i="2"/>
  <c r="J305" i="2"/>
  <c r="J306" i="2"/>
  <c r="J307" i="2"/>
  <c r="J308" i="2"/>
  <c r="J309" i="2"/>
  <c r="J310" i="2"/>
  <c r="J311" i="2"/>
  <c r="J313" i="2"/>
  <c r="J314" i="2"/>
  <c r="J315" i="2"/>
  <c r="J316" i="2"/>
  <c r="J317" i="2"/>
  <c r="J321" i="2"/>
  <c r="J322" i="2"/>
  <c r="J323" i="2"/>
  <c r="J324" i="2"/>
  <c r="J325" i="2"/>
  <c r="J326" i="2"/>
  <c r="J327" i="2"/>
  <c r="J328" i="2"/>
  <c r="J331" i="2"/>
  <c r="J333" i="2"/>
  <c r="J334" i="2"/>
  <c r="J335" i="2"/>
  <c r="J337" i="2"/>
  <c r="J338" i="2"/>
  <c r="J339" i="2"/>
  <c r="J340" i="2"/>
  <c r="J342" i="2"/>
  <c r="J347" i="2"/>
  <c r="J350" i="2"/>
  <c r="J351" i="2"/>
  <c r="J352" i="2"/>
  <c r="J353" i="2"/>
  <c r="J354" i="2"/>
  <c r="J355" i="2"/>
  <c r="J357" i="2"/>
  <c r="J361" i="2"/>
  <c r="J362" i="2"/>
  <c r="J363" i="2"/>
  <c r="J365" i="2"/>
  <c r="J366" i="2"/>
  <c r="J367" i="2"/>
  <c r="J368" i="2"/>
  <c r="J369" i="2"/>
  <c r="J370" i="2"/>
  <c r="J372" i="2"/>
  <c r="J373" i="2"/>
  <c r="J374" i="2"/>
  <c r="J375" i="2"/>
  <c r="M4" i="2" l="1"/>
  <c r="M5" i="2"/>
  <c r="M6" i="2"/>
  <c r="M7" i="2"/>
  <c r="M8" i="2"/>
  <c r="M9" i="2"/>
  <c r="M10" i="2"/>
  <c r="M11" i="2"/>
  <c r="M12" i="2"/>
  <c r="M13" i="2"/>
  <c r="M15" i="2"/>
  <c r="M20" i="2"/>
  <c r="M21" i="2"/>
  <c r="M22" i="2"/>
  <c r="M24" i="2"/>
  <c r="M25" i="2"/>
  <c r="M26" i="2"/>
  <c r="M27" i="2"/>
  <c r="M29" i="2"/>
  <c r="M31" i="2"/>
  <c r="M32" i="2"/>
  <c r="M33" i="2"/>
  <c r="M34" i="2"/>
  <c r="M36" i="2"/>
  <c r="M38" i="2"/>
  <c r="M39" i="2"/>
  <c r="M41" i="2"/>
  <c r="M42" i="2"/>
  <c r="M43" i="2"/>
  <c r="M44" i="2"/>
  <c r="M46" i="2"/>
  <c r="M47" i="2"/>
  <c r="M49" i="2"/>
  <c r="M50" i="2"/>
  <c r="M52" i="2"/>
  <c r="M53" i="2"/>
  <c r="M54" i="2"/>
  <c r="M55" i="2"/>
  <c r="M56" i="2"/>
  <c r="M57" i="2"/>
  <c r="M58" i="2"/>
  <c r="M59" i="2"/>
  <c r="M64" i="2"/>
  <c r="M66" i="2"/>
  <c r="M68" i="2"/>
  <c r="M69" i="2"/>
  <c r="M70" i="2"/>
  <c r="M71" i="2"/>
  <c r="M72" i="2"/>
  <c r="M74" i="2"/>
  <c r="M75" i="2"/>
  <c r="M76" i="2"/>
  <c r="M77" i="2"/>
  <c r="M79" i="2"/>
  <c r="M80" i="2"/>
  <c r="M81" i="2"/>
  <c r="M82" i="2"/>
  <c r="M86" i="2"/>
  <c r="M87" i="2"/>
  <c r="M88" i="2"/>
  <c r="M89" i="2"/>
  <c r="M90" i="2"/>
  <c r="M91" i="2"/>
  <c r="M92" i="2"/>
  <c r="M93" i="2"/>
  <c r="M94" i="2"/>
  <c r="M95" i="2"/>
  <c r="M96" i="2"/>
  <c r="M97" i="2"/>
  <c r="M99" i="2"/>
  <c r="M100" i="2"/>
  <c r="M101" i="2"/>
  <c r="M102" i="2"/>
  <c r="M103" i="2"/>
  <c r="M104" i="2"/>
  <c r="M106" i="2"/>
  <c r="M107" i="2"/>
  <c r="M108" i="2"/>
  <c r="M111" i="2"/>
  <c r="M112" i="2"/>
  <c r="M113" i="2"/>
  <c r="M114" i="2"/>
  <c r="M115" i="2"/>
  <c r="M116" i="2"/>
  <c r="M117" i="2"/>
  <c r="M118" i="2"/>
  <c r="M119" i="2"/>
  <c r="M121" i="2"/>
  <c r="M122" i="2"/>
  <c r="M123" i="2"/>
  <c r="M124" i="2"/>
  <c r="M125" i="2"/>
  <c r="M126" i="2"/>
  <c r="M130" i="2"/>
  <c r="M131" i="2"/>
  <c r="M132" i="2"/>
  <c r="M134" i="2"/>
  <c r="M136" i="2"/>
  <c r="M137" i="2"/>
  <c r="M138" i="2"/>
  <c r="M141" i="2"/>
  <c r="M143" i="2"/>
  <c r="M145" i="2"/>
  <c r="M147" i="2"/>
  <c r="M148" i="2"/>
  <c r="M149" i="2"/>
  <c r="M151" i="2"/>
  <c r="M152" i="2"/>
  <c r="M153" i="2"/>
  <c r="M154" i="2"/>
  <c r="M155" i="2"/>
  <c r="M156" i="2"/>
  <c r="M157" i="2"/>
  <c r="M158" i="2"/>
  <c r="M159" i="2"/>
  <c r="M160" i="2"/>
  <c r="M161" i="2"/>
  <c r="M162" i="2"/>
  <c r="M163" i="2"/>
  <c r="M165" i="2"/>
  <c r="M166" i="2"/>
  <c r="M167" i="2"/>
  <c r="M168" i="2"/>
  <c r="M169" i="2"/>
  <c r="M170" i="2"/>
  <c r="M171" i="2"/>
  <c r="M172" i="2"/>
  <c r="M173" i="2"/>
  <c r="M174" i="2"/>
  <c r="M175" i="2"/>
  <c r="M176" i="2"/>
  <c r="M177" i="2"/>
  <c r="M178" i="2"/>
  <c r="M179" i="2"/>
  <c r="M180" i="2"/>
  <c r="M181" i="2"/>
  <c r="M184" i="2"/>
  <c r="M185" i="2"/>
  <c r="M186" i="2"/>
  <c r="M187" i="2"/>
  <c r="M188" i="2"/>
  <c r="M190" i="2"/>
  <c r="M191" i="2"/>
  <c r="M192" i="2"/>
  <c r="M193" i="2"/>
  <c r="M194" i="2"/>
  <c r="M195" i="2"/>
  <c r="M196" i="2"/>
  <c r="M197" i="2"/>
  <c r="M198" i="2"/>
  <c r="M201" i="2"/>
  <c r="M202" i="2"/>
  <c r="M203" i="2"/>
  <c r="M204" i="2"/>
  <c r="M205" i="2"/>
  <c r="M206" i="2"/>
  <c r="M207" i="2"/>
  <c r="M208" i="2"/>
  <c r="M209" i="2"/>
  <c r="M210" i="2"/>
  <c r="M211" i="2"/>
  <c r="M215" i="2"/>
  <c r="M216" i="2"/>
  <c r="M217" i="2"/>
  <c r="M218" i="2"/>
  <c r="M219" i="2"/>
  <c r="M220" i="2"/>
  <c r="M221" i="2"/>
  <c r="M222" i="2"/>
  <c r="M223" i="2"/>
  <c r="M226" i="2"/>
  <c r="M227" i="2"/>
  <c r="M228" i="2"/>
  <c r="M229" i="2"/>
  <c r="M230" i="2"/>
  <c r="M231" i="2"/>
  <c r="M233" i="2"/>
  <c r="M234" i="2"/>
  <c r="M235" i="2"/>
  <c r="M236" i="2"/>
  <c r="M237" i="2"/>
  <c r="M238" i="2"/>
  <c r="M239" i="2"/>
  <c r="M240" i="2"/>
  <c r="M241" i="2"/>
  <c r="M242" i="2"/>
  <c r="M243" i="2"/>
  <c r="M245" i="2"/>
  <c r="M251" i="2"/>
  <c r="M252" i="2"/>
  <c r="M253" i="2"/>
  <c r="M254" i="2"/>
  <c r="M255" i="2"/>
  <c r="M256" i="2"/>
  <c r="M258" i="2"/>
  <c r="M259" i="2"/>
  <c r="M261" i="2"/>
  <c r="M262" i="2"/>
  <c r="M263" i="2"/>
  <c r="M264" i="2"/>
  <c r="M267" i="2"/>
  <c r="M268" i="2"/>
  <c r="M269" i="2"/>
  <c r="M270" i="2"/>
  <c r="M271" i="2"/>
  <c r="M274" i="2"/>
  <c r="M275" i="2"/>
  <c r="M278" i="2"/>
  <c r="M279" i="2"/>
  <c r="M280" i="2"/>
  <c r="M281" i="2"/>
  <c r="M282" i="2"/>
  <c r="M283" i="2"/>
  <c r="M284" i="2"/>
  <c r="M285" i="2"/>
  <c r="M286" i="2"/>
  <c r="M287" i="2"/>
  <c r="M288" i="2"/>
  <c r="M289" i="2"/>
  <c r="M290" i="2"/>
  <c r="M291" i="2"/>
  <c r="M292" i="2"/>
  <c r="M293" i="2"/>
  <c r="M294" i="2"/>
  <c r="M295" i="2"/>
  <c r="M297" i="2"/>
  <c r="M298" i="2"/>
  <c r="M299" i="2"/>
  <c r="M300" i="2"/>
  <c r="M301" i="2"/>
  <c r="M302" i="2"/>
  <c r="M303" i="2"/>
  <c r="M304" i="2"/>
  <c r="M305" i="2"/>
  <c r="M306" i="2"/>
  <c r="M307" i="2"/>
  <c r="M308" i="2"/>
  <c r="M309" i="2"/>
  <c r="M310" i="2"/>
  <c r="M311" i="2"/>
  <c r="M313" i="2"/>
  <c r="M314" i="2"/>
  <c r="M315" i="2"/>
  <c r="M316" i="2"/>
  <c r="M317" i="2"/>
  <c r="M321" i="2"/>
  <c r="M322" i="2"/>
  <c r="M323" i="2"/>
  <c r="M324" i="2"/>
  <c r="M325" i="2"/>
  <c r="M326" i="2"/>
  <c r="M327" i="2"/>
  <c r="M328" i="2"/>
  <c r="M331" i="2"/>
  <c r="M333" i="2"/>
  <c r="M334" i="2"/>
  <c r="M335" i="2"/>
  <c r="M337" i="2"/>
  <c r="M338" i="2"/>
  <c r="M339" i="2"/>
  <c r="M347" i="2"/>
  <c r="M350" i="2"/>
  <c r="M351" i="2"/>
  <c r="M352" i="2"/>
  <c r="M353" i="2"/>
  <c r="M354" i="2"/>
  <c r="M355" i="2"/>
  <c r="M357" i="2"/>
  <c r="M361" i="2"/>
  <c r="M362" i="2"/>
  <c r="M363" i="2"/>
  <c r="M365" i="2"/>
  <c r="M366" i="2"/>
  <c r="M367" i="2"/>
  <c r="M368" i="2"/>
  <c r="M369" i="2"/>
  <c r="M370" i="2"/>
  <c r="M372" i="2"/>
  <c r="M373" i="2"/>
  <c r="M374" i="2"/>
  <c r="M375" i="2"/>
  <c r="M3" i="2"/>
  <c r="J3" i="2"/>
</calcChain>
</file>

<file path=xl/sharedStrings.xml><?xml version="1.0" encoding="utf-8"?>
<sst xmlns="http://schemas.openxmlformats.org/spreadsheetml/2006/main" count="2071" uniqueCount="394">
  <si>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</si>
  <si>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</si>
  <si>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</si>
  <si>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</si>
  <si>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</si>
  <si>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</si>
  <si>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</si>
  <si>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</si>
  <si>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</si>
  <si>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</si>
  <si>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врач-патологоанатом</t>
  </si>
  <si>
    <t>врач-педиатр участковый</t>
  </si>
  <si>
    <t>врач-онколог</t>
  </si>
  <si>
    <t>врач-психиатр</t>
  </si>
  <si>
    <t>врач-терапевт участковый</t>
  </si>
  <si>
    <t>врач-акушер-гинеколог</t>
  </si>
  <si>
    <t>врач-функциональной диагностики</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</si>
  <si>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</si>
  <si>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</si>
  <si>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</si>
  <si>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</si>
  <si>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</si>
  <si>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</si>
  <si>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</si>
  <si>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врач-неонатолог</t>
  </si>
  <si>
    <t>врач-педиатр</t>
  </si>
  <si>
    <t>врач скорой медицинской помощи</t>
  </si>
  <si>
    <t>врач общей практики (семейный врач)</t>
  </si>
  <si>
    <t>врач-физиотерапевт</t>
  </si>
  <si>
    <t>врач-терапевт</t>
  </si>
  <si>
    <t>врач клинической лабораторной диагностики</t>
  </si>
  <si>
    <t xml:space="preserve">врач-терапевт участковый </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</si>
  <si>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</si>
  <si>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</si>
  <si>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</si>
  <si>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</si>
  <si>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</si>
  <si>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</si>
  <si>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</si>
  <si>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 приемного  отделения</t>
  </si>
  <si>
    <t>врач-стоматолог-терапевт</t>
  </si>
  <si>
    <t>врач-стоматолог</t>
  </si>
  <si>
    <t>врач-стоматолог-хирург</t>
  </si>
  <si>
    <t>врач-детский кардиолог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</si>
  <si>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</si>
  <si>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</si>
  <si>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</si>
  <si>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</si>
  <si>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</si>
  <si>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Наименование учреждения, в котором существует потребность в специалистах с высшим и средним медицинским и фармацевтическим образованием</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</si>
  <si>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</si>
  <si>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</si>
  <si>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</si>
  <si>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врач-гастроэнтеролог</t>
  </si>
  <si>
    <t>заведующий педиатрическим отделением-врач-педиатр</t>
  </si>
  <si>
    <t>врач-психотерапевт</t>
  </si>
  <si>
    <t>заведующий терапевтическим отделением-врач-терапевт</t>
  </si>
  <si>
    <t>Структурное подразделение(стационар, поликлиника)</t>
  </si>
  <si>
    <t>Примечание</t>
  </si>
  <si>
    <t>Государственное учреждение здравоохранения "Елецкий психоневрологический диспансер"                                                        г. Елец, ул. Дякина, 1                                                                                Код 8-474-67  тел. 2-47-69                                                                    Главный врач  Пресняков Александр Дмитриевич</t>
  </si>
  <si>
    <t>Наименование должности</t>
  </si>
  <si>
    <t>поликлиника</t>
  </si>
  <si>
    <t>стационар</t>
  </si>
  <si>
    <t>врач ультразвуковой диагностики</t>
  </si>
  <si>
    <t>врач общей практики (семейный врач) терапевтического отделения</t>
  </si>
  <si>
    <t xml:space="preserve">врач-онколог </t>
  </si>
  <si>
    <t>Государственное учреждение здравоохранения "Елецкая городская больница №1 им.Н.А.Семашко"                                            г. Елец, ул. Коммунаров, 40                                                                         Код 8-474-67  тел. 2-32-70                                                                     Главный врач Петров Вадим Владимирович</t>
  </si>
  <si>
    <t>стационар(поликлиника)</t>
  </si>
  <si>
    <t>отделение лучевой диагностики</t>
  </si>
  <si>
    <t>педиатрическое отделение</t>
  </si>
  <si>
    <t>отделение СМП</t>
  </si>
  <si>
    <t>врач по медицинской профилактике</t>
  </si>
  <si>
    <t>врачебная амбулатория</t>
  </si>
  <si>
    <t>врач-нефролог</t>
  </si>
  <si>
    <t>д.Кубань</t>
  </si>
  <si>
    <t>врач общей практики(семейный врач)</t>
  </si>
  <si>
    <t xml:space="preserve"> стационар</t>
  </si>
  <si>
    <t>врач-трансфузиолог</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</si>
  <si>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</si>
  <si>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врач медицинской профилактики</t>
  </si>
  <si>
    <t>преподаватель клинических дисциплин (врач)</t>
  </si>
  <si>
    <t>д.Паленка, с.Т.Дубрава</t>
  </si>
  <si>
    <t>клинико-диагностическая лаборатория</t>
  </si>
  <si>
    <t>врач общей практики (семейный врач) с.Хворостянка, д.Ольговка</t>
  </si>
  <si>
    <t>заведующий кабинетом - врач-рентгенолог</t>
  </si>
  <si>
    <t>г.Липецк, ул.Асфальтная, 23б</t>
  </si>
  <si>
    <t>врач-судебно-медицинский эксперт</t>
  </si>
  <si>
    <t xml:space="preserve">врач скорой медицинской помощи </t>
  </si>
  <si>
    <t>заведующий отделением эндоскопии-врач-эндоскопист</t>
  </si>
  <si>
    <t xml:space="preserve">врач по спортивной медицине </t>
  </si>
  <si>
    <t>Елецкий филиал</t>
  </si>
  <si>
    <t xml:space="preserve">поликлиника </t>
  </si>
  <si>
    <t>стационар (поликлиника)</t>
  </si>
  <si>
    <t>врач-стоматолог-детский</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</si>
  <si>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</si>
  <si>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(с.Вербилово), поликлиника</t>
  </si>
  <si>
    <t>врач по медико-социальной экспертизе</t>
  </si>
  <si>
    <t>врач -фтизиатр</t>
  </si>
  <si>
    <t>предусмотрена социальная выплата на приобретение или строительство жилья, губернаторские полтора миллиона</t>
  </si>
  <si>
    <t>отделение скорой медицинской помощи</t>
  </si>
  <si>
    <t>врач-гериатр</t>
  </si>
  <si>
    <t>врач-рефлексотерапевт</t>
  </si>
  <si>
    <t>врач-гематолог</t>
  </si>
  <si>
    <t>врач - невролог</t>
  </si>
  <si>
    <t>заместитель главного врача по медицинскому обслуживанию населения</t>
  </si>
  <si>
    <t>врач-дерматовенеролог Елецкого филиала</t>
  </si>
  <si>
    <t>врач приемного отделения-врач-терапевт</t>
  </si>
  <si>
    <t>ГАУЗ "Липецкая городская стоматологическая поликлиника №1"    г.Липецк, ул. П.Смородина, д.2                                                                  тел.41-54-72, 79-03-38                                                                                   Главный  врач Черных Игорь Викторович</t>
  </si>
  <si>
    <t>врач-сурдолог-оториноларинголог</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</si>
  <si>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</si>
  <si>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</si>
  <si>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</si>
  <si>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ежемесячная денежная компенсация по оплате ЖКХ</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</si>
  <si>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</si>
  <si>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</si>
  <si>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</si>
  <si>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</si>
  <si>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</si>
  <si>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</si>
  <si>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проживание-частная квартира, ежемесячная денежная компенсация за наем (поднаем) жилых помещений, ежемесячная денежная компенсация по оплате ЖКХ</t>
  </si>
  <si>
    <t>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</si>
  <si>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предусмотрена социальная выплата на приобретение или строительство жилья, губернаторские полтора миллиона (с.Вербилово, с.Ситовка -предоставляется жилье),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</si>
  <si>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</si>
  <si>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</si>
  <si>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</si>
  <si>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</si>
  <si>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</si>
  <si>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</si>
  <si>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</si>
  <si>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</si>
  <si>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</si>
  <si>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lipetsk-gor-roddom-1</t>
  </si>
  <si>
    <t>lipetsk-gor-det-bolnitsa-1</t>
  </si>
  <si>
    <t>lipetsk-gor-policlinica-1</t>
  </si>
  <si>
    <t>lipetsk-gor-policlinica-2</t>
  </si>
  <si>
    <t>lipetsk-gor-policlinica-4</t>
  </si>
  <si>
    <t>lipetsk-gor-policlinica-5</t>
  </si>
  <si>
    <t>lipetsk-gor-policlinica-7</t>
  </si>
  <si>
    <t>lipetsk-stom-policlinica-2</t>
  </si>
  <si>
    <t>lipetsk-det-stom-policlinica</t>
  </si>
  <si>
    <t>elets-gor-bolnitsa-1</t>
  </si>
  <si>
    <t>elets-gor-bolnitsa-2</t>
  </si>
  <si>
    <t>elets-gor-det-bolnitsa</t>
  </si>
  <si>
    <t>elets-stom-policlinica</t>
  </si>
  <si>
    <t>volovskaya-crb</t>
  </si>
  <si>
    <t>gryazy-crb</t>
  </si>
  <si>
    <t>dankov-crb</t>
  </si>
  <si>
    <t>dobrinsky-crb</t>
  </si>
  <si>
    <t>dobrovsky-crb</t>
  </si>
  <si>
    <t>dolgorukovsky-crb</t>
  </si>
  <si>
    <t>elets-crb</t>
  </si>
  <si>
    <t>zadonsk-crb</t>
  </si>
  <si>
    <t>izmaylovskaya-crb</t>
  </si>
  <si>
    <t>krasninskaya-crb</t>
  </si>
  <si>
    <t>lebedyan-crb</t>
  </si>
  <si>
    <t>levtolstovskaya-crb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</si>
  <si>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</si>
  <si>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</si>
  <si>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</si>
  <si>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</si>
  <si>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</si>
  <si>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</si>
  <si>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</si>
  <si>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</si>
  <si>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</si>
  <si>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</si>
  <si>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</si>
  <si>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</si>
  <si>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</si>
  <si>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</si>
  <si>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</si>
  <si>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</si>
  <si>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obl-sud-med-exp</t>
  </si>
  <si>
    <t>obl-blood-station</t>
  </si>
  <si>
    <t>obl-antispid</t>
  </si>
  <si>
    <t>obl-perinatalny-center</t>
  </si>
  <si>
    <t>lipetsk-clinic-infec-bolnitsa</t>
  </si>
  <si>
    <t>obl-det-san-mechta</t>
  </si>
  <si>
    <t>elets-med-college</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</si>
  <si>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</si>
  <si>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</si>
  <si>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</si>
  <si>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</si>
  <si>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</si>
  <si>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ООВП с.Талица</t>
  </si>
  <si>
    <t>врач-методист</t>
  </si>
  <si>
    <t xml:space="preserve">заместитель главного врача по медицинской части </t>
  </si>
  <si>
    <t>АУП</t>
  </si>
  <si>
    <t>диспансерное отделение</t>
  </si>
  <si>
    <t>отделение лечебно-диагностической помощи и диспансеризации</t>
  </si>
  <si>
    <t>поликлиника(Каликинская участковая больница)</t>
  </si>
  <si>
    <t xml:space="preserve"> поликлиника</t>
  </si>
  <si>
    <t>отделение ЛФК и массажа</t>
  </si>
  <si>
    <t>кабинет функциональной диагностики</t>
  </si>
  <si>
    <t>кабинет ультразвуковой диагностики</t>
  </si>
  <si>
    <t>заведующий кабинетом функциональной диагностики-врач функциональной диагностики</t>
  </si>
  <si>
    <t>отделение реанимации и интенсивной терапии</t>
  </si>
  <si>
    <t>отделение анестезиологии и реанимации для лечения больных нейрохирургического профиля</t>
  </si>
  <si>
    <t>врач-онколог-0,25 ст.</t>
  </si>
  <si>
    <t>женская консультация</t>
  </si>
  <si>
    <t>врач клинический фармаколог</t>
  </si>
  <si>
    <t>Малотроицкая амбулатория</t>
  </si>
  <si>
    <t>Ищеинская амбулатория</t>
  </si>
  <si>
    <t>Дрезгаловская амбулатория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</si>
  <si>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</si>
  <si>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</si>
  <si>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</si>
  <si>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</si>
  <si>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</si>
  <si>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</si>
  <si>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</si>
  <si>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</si>
  <si>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</si>
  <si>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</si>
  <si>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</si>
  <si>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</si>
  <si>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</si>
  <si>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</si>
  <si>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</si>
  <si>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</si>
  <si>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</si>
  <si>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</si>
  <si>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</si>
  <si>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</si>
  <si>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</si>
  <si>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</si>
  <si>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</si>
  <si>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</si>
  <si>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</si>
  <si>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</si>
  <si>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</si>
  <si>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</si>
  <si>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</si>
  <si>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</si>
  <si>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</si>
  <si>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</si>
  <si>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</si>
  <si>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</si>
  <si>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</si>
  <si>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</si>
  <si>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</si>
  <si>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</si>
  <si>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</si>
  <si>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</si>
  <si>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</si>
  <si>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</si>
  <si>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</si>
  <si>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</si>
  <si>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</si>
  <si>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</si>
  <si>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</si>
  <si>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</si>
  <si>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</si>
  <si>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</si>
  <si>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</si>
  <si>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</si>
  <si>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</si>
  <si>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</si>
  <si>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</si>
  <si>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</si>
  <si>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</si>
  <si>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</si>
  <si>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</si>
  <si>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</si>
  <si>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</si>
  <si>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</si>
  <si>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</si>
  <si>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</si>
  <si>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</si>
  <si>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</si>
  <si>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</si>
  <si>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</si>
  <si>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</si>
  <si>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</si>
  <si>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</si>
  <si>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</si>
  <si>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</si>
  <si>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</si>
  <si>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</si>
  <si>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</si>
  <si>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</si>
  <si>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</si>
  <si>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</si>
  <si>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</si>
  <si>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</si>
  <si>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</si>
  <si>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</si>
  <si>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</si>
  <si>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</si>
  <si>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</si>
  <si>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</si>
  <si>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</si>
  <si>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</si>
  <si>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</si>
  <si>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</si>
  <si>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</si>
  <si>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</si>
  <si>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</si>
  <si>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</si>
  <si>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</si>
  <si>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</si>
  <si>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центр амбулаторно-онкологической помощи</t>
  </si>
  <si>
    <t>судебно-гистологическое отделение</t>
  </si>
  <si>
    <t>отделение  ОВП (семейной медицины)с.Талица, с.Воронец</t>
  </si>
  <si>
    <t>67500-80000</t>
  </si>
  <si>
    <t>52970-64000</t>
  </si>
  <si>
    <t>1 (на 0,5 ст.)</t>
  </si>
  <si>
    <t>ГУЗ "Липецкая областная станция переливания крови                               г.Липецк, ул.Космонавтов, д,11а  (4742) 34-80-80, 36-62-81                                         Главный врач Мурузов Игорь Васильевич</t>
  </si>
  <si>
    <t>от 34672 до 46230</t>
  </si>
  <si>
    <t>от49890 до 66520</t>
  </si>
  <si>
    <t>от 32000 до 46230</t>
  </si>
  <si>
    <t>от 46230</t>
  </si>
  <si>
    <t>от 45,00 до 66,52</t>
  </si>
  <si>
    <t>от 34,00 до 46,23</t>
  </si>
  <si>
    <t>от 46,23</t>
  </si>
  <si>
    <t>заместитель главного врача по клинико-экспертной работе</t>
  </si>
  <si>
    <t>от 58,00 до 113,00</t>
  </si>
  <si>
    <t>от 55,00 до 100,00</t>
  </si>
  <si>
    <t>от 50,00 до 100,00</t>
  </si>
  <si>
    <t>врач-токсиколог</t>
  </si>
  <si>
    <t xml:space="preserve">врач-хирург </t>
  </si>
  <si>
    <t xml:space="preserve">врач-инфекционист </t>
  </si>
  <si>
    <t>Государственное учреждение здравоохранения "Чаплыгинская районная больница" Код 8-474-75 2-22-36, 8-474-75 2-23-65 Главный врач Гальцов Андрей Юрьевич, отдел кадров Ковалева Оксана Сергеевна</t>
  </si>
  <si>
    <t xml:space="preserve">врач клинической лабораторной диагностики  </t>
  </si>
  <si>
    <t>врач-офтальмолог детский</t>
  </si>
  <si>
    <t xml:space="preserve">заместитель главного врача по поликлинике </t>
  </si>
  <si>
    <t>административно-управленческий персонал</t>
  </si>
  <si>
    <t>врач физической и реабилитационной медицины</t>
  </si>
  <si>
    <t>врач - лабораторный генетик</t>
  </si>
  <si>
    <t>врач-радиотерапевт</t>
  </si>
  <si>
    <t>врач-оториноларинголог (0,5 ст.)</t>
  </si>
  <si>
    <t>врач-диетолог (0,5 ст.)</t>
  </si>
  <si>
    <t>предоставляется служебное жилье</t>
  </si>
  <si>
    <t>предоставляется жилье (квартира)</t>
  </si>
  <si>
    <t xml:space="preserve">врач-психиатр </t>
  </si>
  <si>
    <t>врач-терапевт (п.Петровский)</t>
  </si>
  <si>
    <t>врач-терапевт (д.Ольговка)</t>
  </si>
  <si>
    <t>с.Хмелинец</t>
  </si>
  <si>
    <t>врач-фтизиатр участковый (г.Елец)</t>
  </si>
  <si>
    <t>поликлиника (стационар)</t>
  </si>
  <si>
    <t>возможно предоставление места в общежитии</t>
  </si>
  <si>
    <t xml:space="preserve"> Плеханово</t>
  </si>
  <si>
    <t>врач-невролог (д.Ольговка)</t>
  </si>
  <si>
    <t xml:space="preserve"> 1(на 0,5)</t>
  </si>
  <si>
    <t>врач-стоматолог-ортопед</t>
  </si>
  <si>
    <t>врач-сексолог</t>
  </si>
  <si>
    <t>врач-психиатр детский</t>
  </si>
  <si>
    <t>Потребность в специалистах с высшим медицинским образованием в государственных учреждениях здравоохранения Липецкой области на 01.11.2023</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</si>
  <si>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</si>
  <si>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Государственное  учреждение здравоохранения "Областной кожно-венерологический диспансер"                                                                   г. Липецк, ул.М.Расковой, 18                                                               Код 8-474-2 тел.  55-73-77, 55-86-00                                                     Главный врач  Ильин Александр Иванович</t>
  </si>
  <si>
    <t xml:space="preserve">Государственное учреждение здравоохранения "Липецкая городская  больница скорой медицинской помощи №1" г. Липецк, ул, Космонавтов, 39                                                                   Код 8-474-2   тел. 50-02-01, 50-02-98                                             Главный врач Павлюкевич Дмитрий Владиславович </t>
  </si>
  <si>
    <t>Государственное учреждение здравоохранения  "Липецкая городская больница №3   "Свободный сокол"                                         г. Липецк, ул. Ушинского, 10                                                        Главный врач     Великоредский Михаил Николаевич                            код 4742 48-02-40, 48-02-50,48-02-45</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</si>
  <si>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25 -82 -10, 25-82-92, 25-82-83</t>
  </si>
  <si>
    <t>Государственное учреждение здравоохранения "Липецкий городской родильный дом"                                                                        г. Липецк, Студенческий городок, 5                                                     Код 8-474-2 тел.   56-86-35, 56-86-37, 56-86-34                                                     Главный врач Беляева Лариса Николаевна</t>
  </si>
  <si>
    <t>Государственное учреждение здравоохранения "Липецкая городская детская больница"    г. Липецк, ул. Ленина, д.40 Код 8-474-2 тел.   55-33-03, 55-33-48 доб.517    
Главный врач  Копытина Елена Владимировна</t>
  </si>
  <si>
    <t xml:space="preserve">Государственное учреждение здравоохранения "Липецкая городская поликлиника № 1"                                                              г.Липецк, ул.Советская, д.26                                                                         54-15-09, 56-68-30                                                                                    Главный врач Павлюкевич Елена Викторовна </t>
  </si>
  <si>
    <t>Государственное учреждение здравоохранения  "Липецкая городская поликлиника № 2"  г. Липецк, ул.П.Смородина,                                                             13 Код 8-474-2  тел.  44-75-70;  44-75-65                                          
Главный врач Маркова Анна Владимировна</t>
  </si>
  <si>
    <t>Государственное учреждение здравоохранения "Липецкая городская поликлиника № 4"                                                               г. Липецк, ул. Гагарина,139                                                                         код 8-474-2 тел.55-21-80, 55-23-01                                                           Главный врач Гулевская  Мария Михайловна</t>
  </si>
  <si>
    <t>Государственное  учреждение здравоохранения "Липецкая городская поликлиника № 5"  г.Липецк пр.Победы,61                                                                Код 8-474-2 тел.   50-12-00, 50-12-11                                                Главный врач Шпинева Любовь Асефовна</t>
  </si>
  <si>
    <t>Государственное учреждение здравоохранения "Липецкая городская поликлиника № 7"                                                              г.Липецк, ул. Генерала Меркулова, д.34                                                         Код  8-474-2 тел. 37-14-01, 37-14-09                                                        Главный врач Волкорезов Игорь Алексеевич</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</si>
  <si>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</si>
  <si>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</si>
  <si>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 xml:space="preserve">Государственное учреждение здравоохранения "Елецкая городская больница № 2"                                                                        г. Елец, ул. Гагарина, 3                                                                                Код 8-474-67  тел. 2-60-84, 5-15-00                                                                  Главный врач Феклина Ирина Олеговна </t>
  </si>
  <si>
    <t>Государственное учреждение здравоохранения "Елецкая городская детская больница"                                                              г. Елец, ул. 220 Стрелковой дивизии                                                    Код 8-474-67  тел. 2-57-95                                                                        Главный врач Кузнецова Галина Николаевна</t>
  </si>
  <si>
    <t>ГУЗ "Воловская районная больница"                                            Воловский район, с.Волово, ул.Советская,100                                       тел.8-4747 3(2-16-62)                                                                               Главный врач Фомин Алексей Сергеевич</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</si>
  <si>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</si>
  <si>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"Данковская центральная районная больница"                                                                     г.Данков, ул.К-Маркса, д.1                                                                              Код 8-474-65    6-60-68,6-66-51                                                                    Главный врач Долгих Эдуард Васильевич</t>
  </si>
  <si>
    <t>Государственное учреждение здравоохранения  "Добринская центральная районная больница"                                                                        п.Добринка, ул.Воронского, д.37                                                             Код 8-474-62     2-11-85, 2-16-96                                                           Главный врач Самошина Лилия Игоревна</t>
  </si>
  <si>
    <t>Государственное учреждение здравоохранения  "Добровская  районная больница"                                                                                 с.Доброе, ул.Интернациональная, 6                                                         код 8-47463 2-16-99, 2-28-2, 2-15-01                                                          Главный врач Панкратов Юрий Валентинович</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</si>
  <si>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</si>
  <si>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Государственное учреждение здравоохранения  "Елецкая  районная больница"                                                               п.Газопровод, Елецкий район                                                                   Код 8-474-67     9-05-77, 9-03-90, 9-05-54                                                    Главный врач Юзбеков Джамал Ахмедович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</si>
  <si>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</si>
  <si>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доб.204 И.о.главного  врача Савина Ольга Владимировна </t>
  </si>
  <si>
    <t>Государственное учреждение здравоохранения  "Краснинская  районная больница"                                                                            с.Красное, ул.9 Мая, д.1                                                                                Код 8-474-69      2-03-26, 2-07-85                                                            Главный врач   Деревянкина Екатерина Александровна</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</si>
  <si>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</si>
  <si>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Государственное учреждение здравоохранения  "Лев-Толстовская  районная больница"                                                             п.г.т..Лев-Толстой, ул.Железнодорожная, 33                                           Код 8-474-64 2-11-30, 2-60-10                                                                       И.о. главного врача  Шахов Роман Александрович</t>
  </si>
  <si>
    <t>Государственное учреждение здравоохранения  "Липецкая  районная больница"                                                                        с.Боринское, ул.Больничная, д.7                                                        Код 8-4742 40-05-69, 40-01-92, 41-97-50                                                              И.о.главного  врача Кан Павел Евгеньевич</t>
  </si>
  <si>
    <t>Государственное учреждение здравоохранения  "Становлянская  районная больница"                                                                                  Код 8-474-76   2-26-55, 2-26-22                                                                 Главный врач  Ветлугин Денис Владимирович</t>
  </si>
  <si>
    <t>Государственное учреждение здравоохранения  "Тербунская центральная районная больница"                                                                        Главный врач Габулов Олег Цараевич                                                              код. 8-47-74 2-96-60, 2-97-83</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</si>
  <si>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</si>
  <si>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</si>
  <si>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</si>
  <si>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</si>
  <si>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</si>
  <si>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учреждение здравоохранения "Липецкий областной наркологический диспансер"                                                    г. Липецк, ул. Ленинградская, 18                                                       Код 8-474-2 тел.   73-06-45, 73-05-54                                                 Главный врач  Коростин Михаил Иванович</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</si>
  <si>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</si>
  <si>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</si>
  <si>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</si>
  <si>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Государственное учреждение здравоохранения "Липецкий областной центр инфекционных болезней"                                                     Код 8-474-2 тел. 34-20-80, 35-54-42 , 34-12-19                                             Главный врач Сиротинкина Лилия Викторовна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</si>
  <si>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</si>
  <si>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Филатов Андрей Николаевич</t>
  </si>
  <si>
    <t>Государственное санаторно-курортное учреждение  Липецкий областной детский санаторий "Мечта"                                                               Липецкая обл., Добровский район, село Капитанщино                               код 8-474-63, тел. 4-90-40, 4-90-41                                                               Главный врач Мочалова Маргарита Александровна</t>
  </si>
  <si>
    <t>Государственное учреждение здравоохранения  "Липецкая областная психиатрическая больница"                                                                                                       И.о.главного врача Барзаков Валерий Викторович                              
код 84742 тел.78-95-64, 78-94-30</t>
  </si>
  <si>
    <t xml:space="preserve">Государственное учреждениездравоохранения "Усманская центральная районная больница"   
Главный врач Боева Марина Николаевна,  код (8-474-72) 2-15-93, 2-39-53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</si>
</sst>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b/>
      <sz val="14"/>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94">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4"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4"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4" fontId="11" fillId="0" borderId="1" xfId="0" applyNumberFormat="1" applyFont="1" applyFill="1" applyBorder="1" applyAlignment="1">
      <alignment horizontal="center"/>
    </xf>
    <xf numFmtId="0" fontId="2" fillId="0" borderId="1" xfId="0" applyFont="1" applyFill="1" applyBorder="1" applyAlignment="1">
      <alignment horizontal="left" vertical="top" wrapText="1"/>
    </xf>
    <xf numFmtId="9" fontId="1" fillId="0" borderId="0" xfId="0" applyNumberFormat="1" applyFont="1" applyFill="1" applyAlignment="1">
      <alignment horizontal="center" vertical="center" wrapText="1"/>
    </xf>
    <xf numFmtId="0" fontId="1" fillId="0" borderId="1"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0" xfId="0" applyFont="1" applyFill="1" applyAlignment="1">
      <alignment horizontal="left" vertical="top" wrapText="1"/>
    </xf>
    <xf numFmtId="0" fontId="1" fillId="2" borderId="0" xfId="0" quotePrefix="1" applyFont="1" applyFill="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0" xfId="0" applyFont="1" applyFill="1" applyAlignment="1">
      <alignment horizontal="left" vertical="center" wrapText="1"/>
    </xf>
    <xf numFmtId="0" fontId="4" fillId="0" borderId="1" xfId="0" applyFont="1" applyFill="1" applyBorder="1" applyAlignment="1">
      <alignment horizontal="left" vertical="top" wrapText="1"/>
    </xf>
    <xf numFmtId="4" fontId="10" fillId="0" borderId="1" xfId="0" applyNumberFormat="1" applyFont="1" applyFill="1" applyBorder="1" applyAlignment="1">
      <alignment horizontal="center"/>
    </xf>
    <xf numFmtId="0" fontId="3"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3" fillId="0" borderId="0" xfId="0" applyFont="1" applyFill="1" applyAlignment="1">
      <alignment horizontal="center" vertical="center" wrapText="1"/>
    </xf>
    <xf numFmtId="0" fontId="1" fillId="0" borderId="2" xfId="0" applyFont="1" applyFill="1" applyBorder="1" applyAlignment="1">
      <alignment horizontal="left" vertical="top" wrapText="1"/>
    </xf>
    <xf numFmtId="0" fontId="1" fillId="0" borderId="4" xfId="0" applyFont="1" applyFill="1" applyBorder="1" applyAlignment="1">
      <alignment horizontal="left" vertical="top" wrapText="1"/>
    </xf>
    <xf numFmtId="0" fontId="1" fillId="0" borderId="3" xfId="0" applyFont="1" applyFill="1" applyBorder="1" applyAlignment="1">
      <alignment horizontal="left" vertical="top" wrapText="1"/>
    </xf>
    <xf numFmtId="0" fontId="2" fillId="0" borderId="1" xfId="0" applyFont="1" applyFill="1" applyBorder="1" applyAlignment="1">
      <alignment horizontal="right" vertical="center" wrapText="1"/>
    </xf>
    <xf numFmtId="0" fontId="1" fillId="0" borderId="1" xfId="0" applyFont="1" applyFill="1" applyBorder="1" applyAlignment="1">
      <alignment horizontal="right" vertical="top" wrapText="1"/>
    </xf>
    <xf numFmtId="0" fontId="1" fillId="0" borderId="2" xfId="0" applyFont="1" applyFill="1" applyBorder="1" applyAlignment="1">
      <alignment horizontal="right" vertical="top" wrapText="1"/>
    </xf>
    <xf numFmtId="0" fontId="1" fillId="0" borderId="4" xfId="0" applyFont="1" applyFill="1" applyBorder="1" applyAlignment="1">
      <alignment horizontal="right" vertical="top" wrapText="1"/>
    </xf>
    <xf numFmtId="0" fontId="1" fillId="0" borderId="1" xfId="0" applyFont="1" applyFill="1" applyBorder="1" applyAlignment="1">
      <alignment horizontal="right" vertical="top" wrapText="1"/>
    </xf>
    <xf numFmtId="0" fontId="1" fillId="0" borderId="2" xfId="0" applyFont="1" applyFill="1" applyBorder="1" applyAlignment="1">
      <alignment horizontal="right" vertical="top" wrapText="1"/>
    </xf>
    <xf numFmtId="0" fontId="1" fillId="0" borderId="3" xfId="0" applyFont="1" applyFill="1" applyBorder="1" applyAlignment="1">
      <alignment horizontal="right" vertical="top" wrapText="1"/>
    </xf>
    <xf numFmtId="0" fontId="1" fillId="0" borderId="0" xfId="0" applyFont="1" applyAlignment="1">
      <alignment horizontal="right" vertical="center" wrapText="1"/>
    </xf>
    <xf numFmtId="0" fontId="1" fillId="0" borderId="1" xfId="0" applyFont="1" applyFill="1" applyBorder="1" applyAlignment="1">
      <alignment vertical="top" wrapText="1"/>
    </xf>
    <xf numFmtId="0" fontId="1" fillId="0" borderId="1" xfId="0" applyFont="1" applyFill="1" applyBorder="1" applyAlignment="1">
      <alignment vertical="top" wrapText="1"/>
    </xf>
    <xf numFmtId="0" fontId="4" fillId="0" borderId="1" xfId="0" applyFont="1" applyFill="1" applyBorder="1" applyAlignment="1">
      <alignment vertical="top" wrapText="1"/>
    </xf>
  </cellXfs>
  <cellStyles count="1">
    <cellStyle name="Обычный" xfId="0" builtinId="0"/>
  </cellStyles>
  <dxfs count="0"/>
  <tableStyles count="0" defaultTableStyle="TableStyleMedium9" defaultPivotStyle="PivotStyleLight16"/>
  <colors>
    <mruColors>
      <color rgb="FF000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ekaterina.mironova\Downloads\&#1042;&#1072;&#1082;&#1072;&#1085;&#1089;&#1080;&#1080;%20&#1085;&#1072;%2001.11.2023%20&#1076;&#1083;&#1103;%20&#1054;&#105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main"/>
    </sheetNames>
    <sheetDataSet>
      <sheetData sheetId="0">
        <row r="417">
          <cell r="I417" t="str">
            <v>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ell>
        </row>
        <row r="418">
          <cell r="I418" t="str">
            <v>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ell>
        </row>
        <row r="419">
          <cell r="I419" t="str">
            <v>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ell>
        </row>
        <row r="420">
          <cell r="I420" t="str">
            <v>ежемесячная денежная компенсация за наем (поднаем) жилых помещений, ежемесячная денежная компенсация по оплате ЖКХ</v>
          </cell>
        </row>
      </sheetData>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71"/>
  <sheetViews>
    <sheetView tabSelected="1" zoomScaleNormal="100" workbookViewId="0">
      <selection activeCell="B285" sqref="B285:B297"/>
    </sheetView>
  </sheetViews>
  <sheetFormatPr defaultColWidth="8.85546875" defaultRowHeight="19.5" customHeight="1" x14ac:dyDescent="0.25"/>
  <cols>
    <col min="1" max="1" width="6" style="90" customWidth="1"/>
    <col min="2" max="2" width="39.28515625" style="2" customWidth="1"/>
    <col min="3" max="3" width="16.28515625" style="2" hidden="1" customWidth="1"/>
    <col min="4" max="4" width="28.5703125" style="2" hidden="1" customWidth="1"/>
    <col min="5" max="5" width="49.5703125" style="4" customWidth="1"/>
    <col min="6" max="6" width="33.28515625" style="4" customWidth="1"/>
    <col min="7" max="7" width="13.42578125" style="4" customWidth="1"/>
    <col min="8" max="8" width="0.5703125" style="4" hidden="1" customWidth="1"/>
    <col min="9" max="9" width="59.28515625" style="2" customWidth="1"/>
    <col min="10" max="10" width="0.140625" style="3" hidden="1" customWidth="1"/>
    <col min="11" max="11" width="7.7109375" style="3" hidden="1" customWidth="1"/>
    <col min="12" max="12" width="0.28515625" style="2" hidden="1" customWidth="1"/>
    <col min="13" max="13" width="0.140625" style="3" hidden="1" customWidth="1"/>
    <col min="14" max="14" width="7.7109375" style="2" customWidth="1"/>
    <col min="15" max="15" width="13.7109375" style="2" bestFit="1" customWidth="1"/>
    <col min="16" max="16" width="10.7109375" style="2" bestFit="1" customWidth="1"/>
    <col min="17" max="16384" width="8.85546875" style="2"/>
  </cols>
  <sheetData>
    <row r="1" spans="1:13" ht="60.75" customHeight="1" x14ac:dyDescent="0.25">
      <c r="A1" s="79" t="s">
        <v>347</v>
      </c>
      <c r="B1" s="79"/>
      <c r="C1" s="79"/>
      <c r="D1" s="79"/>
      <c r="E1" s="79"/>
      <c r="F1" s="79"/>
      <c r="G1" s="79"/>
      <c r="H1" s="79"/>
      <c r="I1" s="79"/>
    </row>
    <row r="2" spans="1:13" ht="117" customHeight="1" x14ac:dyDescent="0.25">
      <c r="A2" s="83" t="s">
        <v>0</v>
      </c>
      <c r="B2" s="1" t="s">
        <v>49</v>
      </c>
      <c r="C2" s="1" t="s">
        <v>180</v>
      </c>
      <c r="D2" s="1" t="s">
        <v>127</v>
      </c>
      <c r="E2" s="1" t="s">
        <v>60</v>
      </c>
      <c r="F2" s="1" t="s">
        <v>57</v>
      </c>
      <c r="G2" s="1" t="s">
        <v>50</v>
      </c>
      <c r="H2" s="1" t="s">
        <v>299</v>
      </c>
      <c r="I2" s="1" t="s">
        <v>58</v>
      </c>
      <c r="J2" s="1" t="s">
        <v>179</v>
      </c>
      <c r="M2" s="1" t="s">
        <v>183</v>
      </c>
    </row>
    <row r="3" spans="1:13" s="4" customFormat="1" ht="72.75" customHeight="1" x14ac:dyDescent="0.2">
      <c r="A3" s="84">
        <v>1</v>
      </c>
      <c r="B3" s="80" t="s">
        <v>350</v>
      </c>
      <c r="C3" s="72">
        <v>1</v>
      </c>
      <c r="D3" s="72" t="s">
        <v>128</v>
      </c>
      <c r="E3" s="72" t="s">
        <v>14</v>
      </c>
      <c r="F3" s="72" t="s">
        <v>61</v>
      </c>
      <c r="G3" s="72">
        <v>2</v>
      </c>
      <c r="H3" s="46">
        <v>50</v>
      </c>
      <c r="I3" s="78" t="s">
        <v>109</v>
      </c>
      <c r="J3" s="43" t="str">
        <f>CONCATENATE("INSERT INTO `medical_vacancies` (`id`, `keyOrganization`, `job`, `division`, `bet`, `measures`) VALUES (NULL, ","'",D3,"', '",E3,"', ","'",F3,"', ","'",G3,"', ","'",I3,"');")</f>
        <v>INSERT INTO `medical_vacancies` (`id`, `keyOrganization`, `job`, `division`, `bet`, `measures`) VALUES (NULL, 'lipetsk-crb',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 s="44" t="s">
        <v>181</v>
      </c>
      <c r="L3" s="45" t="s">
        <v>182</v>
      </c>
      <c r="M3" s="43" t="str">
        <f>CONCATENATE(K3,D3,L3)</f>
        <v>&lt;div id='entry'&gt;&lt;/div&gt;
&lt;link rel='stylesheet' href='http://h90428dg.beget.tech/css/style_doctor.css'&gt;
&lt;script src='https://yastatic.net/s3/frontend/forms/_/embed.js'&gt;&lt;/script&gt;
&lt;script src='http://h90428dg.beget.tech/js/POST_Request.js'&gt;&lt;/script&gt;
&lt;script&gt;let data = display('lipetsk-crb');&lt;/script&gt;</v>
      </c>
    </row>
    <row r="4" spans="1:13" s="4" customFormat="1" ht="68.25" customHeight="1" x14ac:dyDescent="0.2">
      <c r="A4" s="84"/>
      <c r="B4" s="81"/>
      <c r="C4" s="72">
        <v>2</v>
      </c>
      <c r="D4" s="72" t="s">
        <v>128</v>
      </c>
      <c r="E4" s="72" t="s">
        <v>27</v>
      </c>
      <c r="F4" s="72" t="s">
        <v>61</v>
      </c>
      <c r="G4" s="72">
        <v>3</v>
      </c>
      <c r="H4" s="46">
        <v>66</v>
      </c>
      <c r="I4" s="78" t="s">
        <v>109</v>
      </c>
      <c r="J4" s="43" t="str">
        <f t="shared" ref="J4:J50" si="0">CONCATENATE("INSERT INTO `medical_vacancies` (`id`, `keyOrganization`, `job`, `division`, `bet`, `measures`) VALUES (NULL, ","'",D4,"', '",E4,"', ","'",F4,"', ","'",G4,"', ","'",I4,"');")</f>
        <v>INSERT INTO `medical_vacancies` (`id`, `keyOrganization`, `job`, `division`, `bet`, `measures`) VALUES (NULL, 'lipetsk-crb', 'врач общей практики (семейный врач)',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4" t="s">
        <v>181</v>
      </c>
      <c r="L4" s="45" t="s">
        <v>182</v>
      </c>
      <c r="M4" s="43" t="str">
        <f t="shared" ref="M4:M52" si="1">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13" s="4" customFormat="1" ht="21.75" customHeight="1" x14ac:dyDescent="0.2">
      <c r="A5" s="84"/>
      <c r="B5" s="81"/>
      <c r="C5" s="72">
        <v>3</v>
      </c>
      <c r="D5" s="72" t="s">
        <v>128</v>
      </c>
      <c r="E5" s="72" t="s">
        <v>6</v>
      </c>
      <c r="F5" s="72" t="s">
        <v>62</v>
      </c>
      <c r="G5" s="72">
        <v>1</v>
      </c>
      <c r="H5" s="46">
        <v>66</v>
      </c>
      <c r="I5" s="78"/>
      <c r="J5" s="43" t="str">
        <f t="shared" si="0"/>
        <v>INSERT INTO `medical_vacancies` (`id`, `keyOrganization`, `job`, `division`, `bet`, `measures`) VALUES (NULL, 'lipetsk-crb', 'врач-невролог', 'стационар', '1', '');</v>
      </c>
      <c r="K5" s="44" t="s">
        <v>181</v>
      </c>
      <c r="L5" s="45" t="s">
        <v>182</v>
      </c>
      <c r="M5"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13" s="4" customFormat="1" ht="19.5" customHeight="1" x14ac:dyDescent="0.2">
      <c r="A6" s="84"/>
      <c r="B6" s="81"/>
      <c r="C6" s="72">
        <v>5</v>
      </c>
      <c r="D6" s="72" t="s">
        <v>128</v>
      </c>
      <c r="E6" s="72" t="s">
        <v>30</v>
      </c>
      <c r="F6" s="72" t="s">
        <v>82</v>
      </c>
      <c r="G6" s="72">
        <v>1</v>
      </c>
      <c r="H6" s="46">
        <v>50</v>
      </c>
      <c r="I6" s="78"/>
      <c r="J6" s="43" t="str">
        <f t="shared" si="0"/>
        <v>INSERT INTO `medical_vacancies` (`id`, `keyOrganization`, `job`, `division`, `bet`, `measures`) VALUES (NULL, 'lipetsk-crb', 'врач клинической лабораторной диагностики', 'клинико-диагностическая лаборатория', '1', '');</v>
      </c>
      <c r="K6" s="44" t="s">
        <v>181</v>
      </c>
      <c r="L6" s="45" t="s">
        <v>182</v>
      </c>
      <c r="M6"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13" s="4" customFormat="1" ht="31.5" customHeight="1" x14ac:dyDescent="0.2">
      <c r="A7" s="84"/>
      <c r="B7" s="81"/>
      <c r="C7" s="72">
        <v>7</v>
      </c>
      <c r="D7" s="72" t="s">
        <v>128</v>
      </c>
      <c r="E7" s="72" t="s">
        <v>18</v>
      </c>
      <c r="F7" s="72" t="s">
        <v>62</v>
      </c>
      <c r="G7" s="72">
        <v>3</v>
      </c>
      <c r="H7" s="46">
        <v>48</v>
      </c>
      <c r="I7" s="78"/>
      <c r="J7" s="43" t="str">
        <f t="shared" si="0"/>
        <v>INSERT INTO `medical_vacancies` (`id`, `keyOrganization`, `job`, `division`, `bet`, `measures`) VALUES (NULL, 'lipetsk-crb', 'врач-кардиолог', 'стационар', '3', '');</v>
      </c>
      <c r="K7" s="44" t="s">
        <v>181</v>
      </c>
      <c r="L7" s="45" t="s">
        <v>182</v>
      </c>
      <c r="M7"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8" spans="1:13" s="4" customFormat="1" ht="19.5" customHeight="1" x14ac:dyDescent="0.2">
      <c r="A8" s="84"/>
      <c r="B8" s="81"/>
      <c r="C8" s="72">
        <v>9</v>
      </c>
      <c r="D8" s="72" t="s">
        <v>128</v>
      </c>
      <c r="E8" s="72" t="s">
        <v>23</v>
      </c>
      <c r="F8" s="72" t="s">
        <v>62</v>
      </c>
      <c r="G8" s="72">
        <v>2</v>
      </c>
      <c r="H8" s="46">
        <v>48</v>
      </c>
      <c r="I8" s="78"/>
      <c r="J8" s="43" t="str">
        <f t="shared" si="0"/>
        <v>INSERT INTO `medical_vacancies` (`id`, `keyOrganization`, `job`, `division`, `bet`, `measures`) VALUES (NULL, 'lipetsk-crb', 'врач-хирург', 'стационар', '2', '');</v>
      </c>
      <c r="K8" s="44" t="s">
        <v>181</v>
      </c>
      <c r="L8" s="45" t="s">
        <v>182</v>
      </c>
      <c r="M8"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9" spans="1:13" s="4" customFormat="1" ht="64.5" customHeight="1" x14ac:dyDescent="0.2">
      <c r="A9" s="84"/>
      <c r="B9" s="81"/>
      <c r="C9" s="72">
        <v>10</v>
      </c>
      <c r="D9" s="72" t="s">
        <v>128</v>
      </c>
      <c r="E9" s="72" t="s">
        <v>17</v>
      </c>
      <c r="F9" s="72" t="s">
        <v>62</v>
      </c>
      <c r="G9" s="72">
        <v>1</v>
      </c>
      <c r="H9" s="46">
        <v>50</v>
      </c>
      <c r="I9" s="78" t="s">
        <v>109</v>
      </c>
      <c r="J9" s="43" t="e">
        <f>CONCATENATE("INSERT INTO `medical_vacancies` (`id`, `keyOrganization`, `job`, `division`, `bet`, `measures`) VALUES (NULL, ","'",D9,"', '",E9,"', ","'",F9,"', ","'",G9,"', ","'",#REF!,"');")</f>
        <v>#REF!</v>
      </c>
      <c r="K9" s="44" t="s">
        <v>181</v>
      </c>
      <c r="L9" s="45" t="s">
        <v>182</v>
      </c>
      <c r="M9"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0" spans="1:13" s="4" customFormat="1" ht="19.5" customHeight="1" x14ac:dyDescent="0.2">
      <c r="A10" s="84"/>
      <c r="B10" s="81"/>
      <c r="C10" s="72">
        <v>12</v>
      </c>
      <c r="D10" s="72" t="s">
        <v>128</v>
      </c>
      <c r="E10" s="72" t="s">
        <v>4</v>
      </c>
      <c r="F10" s="72" t="s">
        <v>62</v>
      </c>
      <c r="G10" s="72">
        <v>1</v>
      </c>
      <c r="H10" s="46">
        <v>51</v>
      </c>
      <c r="I10" s="10"/>
      <c r="J10" s="43" t="e">
        <f>CONCATENATE("INSERT INTO `medical_vacancies` (`id`, `keyOrganization`, `job`, `division`, `bet`, `measures`) VALUES (NULL, ","'",D10,"', '",E10,"', ","'",F10,"', ","'",G10,"', ","'",#REF!,"');")</f>
        <v>#REF!</v>
      </c>
      <c r="K10" s="44" t="s">
        <v>181</v>
      </c>
      <c r="L10" s="45" t="s">
        <v>182</v>
      </c>
      <c r="M10"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1" spans="1:13" s="4" customFormat="1" ht="19.5" customHeight="1" x14ac:dyDescent="0.2">
      <c r="A11" s="84"/>
      <c r="B11" s="81"/>
      <c r="C11" s="72">
        <v>13</v>
      </c>
      <c r="D11" s="72" t="s">
        <v>128</v>
      </c>
      <c r="E11" s="72" t="s">
        <v>319</v>
      </c>
      <c r="F11" s="72" t="s">
        <v>62</v>
      </c>
      <c r="G11" s="72">
        <v>1</v>
      </c>
      <c r="H11" s="46">
        <v>61</v>
      </c>
      <c r="I11" s="10"/>
      <c r="J11" s="43" t="str">
        <f>CONCATENATE("INSERT INTO `medical_vacancies` (`id`, `keyOrganization`, `job`, `division`, `bet`, `measures`) VALUES (NULL, ","'",D11,"', '",E11,"', ","'",F11,"', ","'",G11,"', ","'",I9,"');")</f>
        <v>INSERT INTO `medical_vacancies` (`id`, `keyOrganization`, `job`, `division`, `bet`, `measures`) VALUES (NULL, 'lipetsk-crb', 'врач-токсиколог',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 s="44" t="s">
        <v>181</v>
      </c>
      <c r="L11" s="45" t="s">
        <v>182</v>
      </c>
      <c r="M11"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2" spans="1:13" s="4" customFormat="1" ht="19.5" customHeight="1" x14ac:dyDescent="0.2">
      <c r="A12" s="84"/>
      <c r="B12" s="82"/>
      <c r="C12" s="72">
        <v>15</v>
      </c>
      <c r="D12" s="72" t="s">
        <v>128</v>
      </c>
      <c r="E12" s="72" t="s">
        <v>63</v>
      </c>
      <c r="F12" s="72" t="s">
        <v>62</v>
      </c>
      <c r="G12" s="72">
        <v>1</v>
      </c>
      <c r="H12" s="46">
        <v>50</v>
      </c>
      <c r="I12" s="78"/>
      <c r="J12" s="43" t="e">
        <f>CONCATENATE("INSERT INTO `medical_vacancies` (`id`, `keyOrganization`, `job`, `division`, `bet`, `measures`) VALUES (NULL, ","'",D12,"', '",#REF!,"', ","'",#REF!,"', ","'",#REF!,"', ","'",I12,"');")</f>
        <v>#REF!</v>
      </c>
      <c r="K12" s="44" t="s">
        <v>181</v>
      </c>
      <c r="L12" s="45" t="s">
        <v>182</v>
      </c>
      <c r="M12" s="43"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3" spans="1:13" s="4" customFormat="1" ht="19.5" customHeight="1" x14ac:dyDescent="0.2">
      <c r="A13" s="84">
        <v>2</v>
      </c>
      <c r="B13" s="91" t="s">
        <v>351</v>
      </c>
      <c r="C13" s="72">
        <v>21</v>
      </c>
      <c r="D13" s="72" t="s">
        <v>129</v>
      </c>
      <c r="E13" s="72" t="s">
        <v>14</v>
      </c>
      <c r="F13" s="72" t="s">
        <v>61</v>
      </c>
      <c r="G13" s="72">
        <v>2</v>
      </c>
      <c r="H13" s="46">
        <v>64.5</v>
      </c>
      <c r="I13" s="72" t="s">
        <v>109</v>
      </c>
      <c r="J13" s="43" t="str">
        <f t="shared" si="0"/>
        <v>INSERT INTO `medical_vacancies` (`id`, `keyOrganization`, `job`, `division`, `bet`, `measures`) VALUES (NULL, 'lipetsk-gor-bolnitsa-sokol',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3" s="44" t="s">
        <v>181</v>
      </c>
      <c r="L13" s="45" t="s">
        <v>182</v>
      </c>
      <c r="M13"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4" spans="1:13" s="4" customFormat="1" ht="19.5" customHeight="1" x14ac:dyDescent="0.2">
      <c r="A14" s="84"/>
      <c r="B14" s="91"/>
      <c r="C14" s="72"/>
      <c r="D14" s="72"/>
      <c r="E14" s="72" t="s">
        <v>15</v>
      </c>
      <c r="F14" s="72" t="s">
        <v>199</v>
      </c>
      <c r="G14" s="72">
        <v>3</v>
      </c>
      <c r="H14" s="46">
        <v>83.07</v>
      </c>
      <c r="I14" s="72" t="s">
        <v>109</v>
      </c>
      <c r="J14" s="49"/>
      <c r="K14" s="44"/>
      <c r="L14" s="45"/>
      <c r="M14" s="49"/>
    </row>
    <row r="15" spans="1:13" s="4" customFormat="1" ht="19.5" customHeight="1" x14ac:dyDescent="0.2">
      <c r="A15" s="84"/>
      <c r="B15" s="91"/>
      <c r="C15" s="72">
        <v>24</v>
      </c>
      <c r="D15" s="72" t="s">
        <v>129</v>
      </c>
      <c r="E15" s="72" t="s">
        <v>12</v>
      </c>
      <c r="F15" s="72" t="s">
        <v>301</v>
      </c>
      <c r="G15" s="72">
        <v>1</v>
      </c>
      <c r="H15" s="46">
        <v>50</v>
      </c>
      <c r="I15" s="72" t="s">
        <v>109</v>
      </c>
      <c r="J15" s="43" t="str">
        <f t="shared" si="0"/>
        <v>INSERT INTO `medical_vacancies` (`id`, `keyOrganization`, `job`, `division`, `bet`, `measures`) VALUES (NULL, 'lipetsk-gor-bolnitsa-sokol', 'врач-онколог', 'центр амбулаторно-онкологической помощи',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5" s="44" t="s">
        <v>181</v>
      </c>
      <c r="L15" s="45" t="s">
        <v>182</v>
      </c>
      <c r="M15"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6" spans="1:13" s="4" customFormat="1" ht="19.5" customHeight="1" x14ac:dyDescent="0.2">
      <c r="A16" s="84"/>
      <c r="B16" s="91"/>
      <c r="C16" s="72"/>
      <c r="D16" s="72"/>
      <c r="E16" s="72" t="s">
        <v>27</v>
      </c>
      <c r="F16" s="72" t="s">
        <v>61</v>
      </c>
      <c r="G16" s="72">
        <v>1</v>
      </c>
      <c r="H16" s="46"/>
      <c r="I16" s="72" t="s">
        <v>109</v>
      </c>
      <c r="J16" s="58"/>
      <c r="K16" s="44"/>
      <c r="L16" s="45"/>
      <c r="M16" s="58"/>
    </row>
    <row r="17" spans="1:13" s="4" customFormat="1" ht="19.5" customHeight="1" x14ac:dyDescent="0.2">
      <c r="A17" s="84"/>
      <c r="B17" s="91"/>
      <c r="C17" s="72"/>
      <c r="D17" s="72"/>
      <c r="E17" s="72" t="s">
        <v>17</v>
      </c>
      <c r="F17" s="72" t="s">
        <v>62</v>
      </c>
      <c r="G17" s="72">
        <v>1</v>
      </c>
      <c r="H17" s="46"/>
      <c r="I17" s="72" t="s">
        <v>109</v>
      </c>
      <c r="J17" s="58"/>
      <c r="K17" s="44"/>
      <c r="L17" s="45"/>
      <c r="M17" s="58"/>
    </row>
    <row r="18" spans="1:13" s="4" customFormat="1" ht="19.5" customHeight="1" x14ac:dyDescent="0.2">
      <c r="A18" s="84"/>
      <c r="B18" s="91"/>
      <c r="C18" s="72"/>
      <c r="D18" s="72"/>
      <c r="E18" s="72" t="s">
        <v>3</v>
      </c>
      <c r="F18" s="72" t="s">
        <v>62</v>
      </c>
      <c r="G18" s="72">
        <v>1</v>
      </c>
      <c r="H18" s="46"/>
      <c r="I18" s="72"/>
      <c r="J18" s="58"/>
      <c r="K18" s="44"/>
      <c r="L18" s="45"/>
      <c r="M18" s="58"/>
    </row>
    <row r="19" spans="1:13" s="4" customFormat="1" ht="19.5" customHeight="1" x14ac:dyDescent="0.2">
      <c r="A19" s="84"/>
      <c r="B19" s="91"/>
      <c r="C19" s="72"/>
      <c r="D19" s="72"/>
      <c r="E19" s="72" t="s">
        <v>7</v>
      </c>
      <c r="F19" s="72" t="s">
        <v>62</v>
      </c>
      <c r="G19" s="72">
        <v>1</v>
      </c>
      <c r="H19" s="46"/>
      <c r="I19" s="72"/>
      <c r="J19" s="58"/>
      <c r="K19" s="44"/>
      <c r="L19" s="45"/>
      <c r="M19" s="58"/>
    </row>
    <row r="20" spans="1:13" s="4" customFormat="1" ht="19.5" customHeight="1" x14ac:dyDescent="0.2">
      <c r="A20" s="84"/>
      <c r="B20" s="91"/>
      <c r="C20" s="72">
        <v>27</v>
      </c>
      <c r="D20" s="72" t="s">
        <v>129</v>
      </c>
      <c r="E20" s="72" t="s">
        <v>6</v>
      </c>
      <c r="F20" s="72" t="s">
        <v>62</v>
      </c>
      <c r="G20" s="72">
        <v>2</v>
      </c>
      <c r="H20" s="46">
        <v>53</v>
      </c>
      <c r="I20" s="10"/>
      <c r="J20" s="43" t="str">
        <f>CONCATENATE("INSERT INTO `medical_vacancies` (`id`, `keyOrganization`, `job`, `division`, `bet`, `measures`) VALUES (NULL, ","'",D20,"', '",E20,"', ","'",F20,"', ","'",G20,"', ","'",I18,"');")</f>
        <v>INSERT INTO `medical_vacancies` (`id`, `keyOrganization`, `job`, `division`, `bet`, `measures`) VALUES (NULL, 'lipetsk-gor-bolnitsa-sokol', 'врач-невролог', 'стационар', '2', '');</v>
      </c>
      <c r="K20" s="44" t="s">
        <v>181</v>
      </c>
      <c r="L20" s="45" t="s">
        <v>182</v>
      </c>
      <c r="M20" s="43"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21" spans="1:13" s="4" customFormat="1" ht="19.5" customHeight="1" x14ac:dyDescent="0.2">
      <c r="A21" s="84">
        <v>3</v>
      </c>
      <c r="B21" s="91" t="s">
        <v>352</v>
      </c>
      <c r="C21" s="72">
        <v>37</v>
      </c>
      <c r="D21" s="72" t="s">
        <v>130</v>
      </c>
      <c r="E21" s="72" t="s">
        <v>65</v>
      </c>
      <c r="F21" s="72" t="s">
        <v>61</v>
      </c>
      <c r="G21" s="72">
        <v>1</v>
      </c>
      <c r="H21" s="46">
        <v>37.75</v>
      </c>
      <c r="I21" s="72" t="s">
        <v>109</v>
      </c>
      <c r="J21" s="43" t="str">
        <f t="shared" si="0"/>
        <v>INSERT INTO `medical_vacancies` (`id`, `keyOrganization`, `job`, `division`, `bet`, `measures`) VALUES (NULL, 'lipetsk-med', 'врач-онколог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1" s="44" t="s">
        <v>181</v>
      </c>
      <c r="L21" s="45" t="s">
        <v>182</v>
      </c>
      <c r="M2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2" spans="1:13" s="4" customFormat="1" ht="19.5" customHeight="1" x14ac:dyDescent="0.2">
      <c r="A22" s="84"/>
      <c r="B22" s="91"/>
      <c r="C22" s="72">
        <v>39</v>
      </c>
      <c r="D22" s="72" t="s">
        <v>130</v>
      </c>
      <c r="E22" s="72" t="s">
        <v>17</v>
      </c>
      <c r="F22" s="72" t="s">
        <v>62</v>
      </c>
      <c r="G22" s="72">
        <v>2</v>
      </c>
      <c r="H22" s="46">
        <v>50.31</v>
      </c>
      <c r="I22" s="72" t="s">
        <v>109</v>
      </c>
      <c r="J22" s="43" t="str">
        <f t="shared" si="0"/>
        <v>INSERT INTO `medical_vacancies` (`id`, `keyOrganization`, `job`, `division`, `bet`, `measures`) VALUES (NULL, 'lipetsk-med', 'врач-анестезиолог-реаниматолог', 'стационар',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2" s="44" t="s">
        <v>181</v>
      </c>
      <c r="L22" s="45" t="s">
        <v>182</v>
      </c>
      <c r="M2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3" spans="1:13" s="4" customFormat="1" ht="19.5" customHeight="1" x14ac:dyDescent="0.2">
      <c r="A23" s="84"/>
      <c r="B23" s="91"/>
      <c r="C23" s="72"/>
      <c r="D23" s="72"/>
      <c r="E23" s="72" t="s">
        <v>4</v>
      </c>
      <c r="F23" s="72" t="s">
        <v>61</v>
      </c>
      <c r="G23" s="72">
        <v>2</v>
      </c>
      <c r="H23" s="46"/>
      <c r="I23" s="72"/>
      <c r="J23" s="58"/>
      <c r="K23" s="44"/>
      <c r="L23" s="45"/>
      <c r="M23" s="58"/>
    </row>
    <row r="24" spans="1:13" s="4" customFormat="1" ht="19.5" customHeight="1" x14ac:dyDescent="0.2">
      <c r="A24" s="84"/>
      <c r="B24" s="91"/>
      <c r="C24" s="72">
        <v>40</v>
      </c>
      <c r="D24" s="72" t="s">
        <v>130</v>
      </c>
      <c r="E24" s="72" t="s">
        <v>4</v>
      </c>
      <c r="F24" s="72" t="s">
        <v>62</v>
      </c>
      <c r="G24" s="72">
        <v>2</v>
      </c>
      <c r="H24" s="46">
        <v>42.37</v>
      </c>
      <c r="I24" s="72"/>
      <c r="J24" s="43" t="str">
        <f t="shared" si="0"/>
        <v>INSERT INTO `medical_vacancies` (`id`, `keyOrganization`, `job`, `division`, `bet`, `measures`) VALUES (NULL, 'lipetsk-med', 'врач функциональной диагностики', 'стационар', '2', '');</v>
      </c>
      <c r="K24" s="44" t="s">
        <v>181</v>
      </c>
      <c r="L24" s="45" t="s">
        <v>182</v>
      </c>
      <c r="M2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5" spans="1:13" s="4" customFormat="1" ht="19.5" customHeight="1" x14ac:dyDescent="0.2">
      <c r="A25" s="84"/>
      <c r="B25" s="91"/>
      <c r="C25" s="72">
        <v>41</v>
      </c>
      <c r="D25" s="72" t="s">
        <v>130</v>
      </c>
      <c r="E25" s="72" t="s">
        <v>22</v>
      </c>
      <c r="F25" s="72" t="s">
        <v>62</v>
      </c>
      <c r="G25" s="72">
        <v>1</v>
      </c>
      <c r="H25" s="46">
        <v>34.67</v>
      </c>
      <c r="I25" s="72"/>
      <c r="J25" s="43" t="str">
        <f t="shared" si="0"/>
        <v>INSERT INTO `medical_vacancies` (`id`, `keyOrganization`, `job`, `division`, `bet`, `measures`) VALUES (NULL, 'lipetsk-med', 'врач по лечебной физкультуре', 'стационар', '1', '');</v>
      </c>
      <c r="K25" s="44" t="s">
        <v>181</v>
      </c>
      <c r="L25" s="45" t="s">
        <v>182</v>
      </c>
      <c r="M25"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6" spans="1:13" s="4" customFormat="1" ht="24" customHeight="1" x14ac:dyDescent="0.2">
      <c r="A26" s="84"/>
      <c r="B26" s="91"/>
      <c r="C26" s="72">
        <v>42</v>
      </c>
      <c r="D26" s="72" t="s">
        <v>130</v>
      </c>
      <c r="E26" s="72" t="s">
        <v>22</v>
      </c>
      <c r="F26" s="72" t="s">
        <v>61</v>
      </c>
      <c r="G26" s="72">
        <v>1</v>
      </c>
      <c r="H26" s="46">
        <v>50.1</v>
      </c>
      <c r="I26" s="10"/>
      <c r="J26" s="43" t="str">
        <f>CONCATENATE("INSERT INTO `medical_vacancies` (`id`, `keyOrganization`, `job`, `division`, `bet`, `measures`) VALUES (NULL, ","'",D26,"', '",E26,"', ","'",F26,"', ","'",G26,"', ","'",I28,"');")</f>
        <v>INSERT INTO `medical_vacancies` (`id`, `keyOrganization`, `job`, `division`, `bet`, `measures`) VALUES (NULL, 'lipetsk-med', 'врач по лечебной физкультуре',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6" s="44" t="s">
        <v>181</v>
      </c>
      <c r="L26" s="45" t="s">
        <v>182</v>
      </c>
      <c r="M2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7" spans="1:13" s="4" customFormat="1" ht="36.75" customHeight="1" x14ac:dyDescent="0.2">
      <c r="A27" s="84"/>
      <c r="B27" s="91"/>
      <c r="C27" s="72">
        <v>43</v>
      </c>
      <c r="D27" s="72" t="s">
        <v>130</v>
      </c>
      <c r="E27" s="72" t="s">
        <v>54</v>
      </c>
      <c r="F27" s="72" t="s">
        <v>61</v>
      </c>
      <c r="G27" s="72">
        <v>1</v>
      </c>
      <c r="H27" s="46">
        <v>44.68</v>
      </c>
      <c r="I27" s="72" t="s">
        <v>109</v>
      </c>
      <c r="J27" s="43" t="str">
        <f t="shared" si="0"/>
        <v>INSERT INTO `medical_vacancies` (`id`, `keyOrganization`, `job`, `division`, `bet`, `measures`) VALUES (NULL, 'lipetsk-med', 'заведующий педиатрическим отделением-врач-педиатр',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27" s="44" t="s">
        <v>181</v>
      </c>
      <c r="L27" s="45" t="s">
        <v>182</v>
      </c>
      <c r="M27"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8" spans="1:13" s="4" customFormat="1" ht="19.5" customHeight="1" x14ac:dyDescent="0.2">
      <c r="A28" s="84"/>
      <c r="B28" s="91"/>
      <c r="C28" s="72"/>
      <c r="D28" s="72"/>
      <c r="E28" s="72" t="s">
        <v>25</v>
      </c>
      <c r="F28" s="72" t="s">
        <v>61</v>
      </c>
      <c r="G28" s="72">
        <v>1</v>
      </c>
      <c r="H28" s="46"/>
      <c r="I28" s="72" t="s">
        <v>109</v>
      </c>
      <c r="J28" s="64"/>
      <c r="K28" s="44"/>
      <c r="L28" s="45"/>
      <c r="M28" s="64"/>
    </row>
    <row r="29" spans="1:13" s="4" customFormat="1" ht="19.5" customHeight="1" x14ac:dyDescent="0.2">
      <c r="A29" s="84"/>
      <c r="B29" s="91"/>
      <c r="C29" s="72">
        <v>47</v>
      </c>
      <c r="D29" s="72" t="s">
        <v>130</v>
      </c>
      <c r="E29" s="72" t="s">
        <v>28</v>
      </c>
      <c r="F29" s="72" t="s">
        <v>62</v>
      </c>
      <c r="G29" s="72">
        <v>1</v>
      </c>
      <c r="H29" s="46">
        <v>31.59</v>
      </c>
      <c r="I29" s="72"/>
      <c r="J29" s="43" t="str">
        <f t="shared" si="0"/>
        <v>INSERT INTO `medical_vacancies` (`id`, `keyOrganization`, `job`, `division`, `bet`, `measures`) VALUES (NULL, 'lipetsk-med', 'врач-физиотерапевт', 'стационар', '1', '');</v>
      </c>
      <c r="K29" s="44" t="s">
        <v>181</v>
      </c>
      <c r="L29" s="45" t="s">
        <v>182</v>
      </c>
      <c r="M2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0" spans="1:13" s="4" customFormat="1" ht="19.5" customHeight="1" x14ac:dyDescent="0.2">
      <c r="A30" s="84"/>
      <c r="B30" s="91"/>
      <c r="C30" s="72"/>
      <c r="D30" s="72"/>
      <c r="E30" s="72" t="s">
        <v>28</v>
      </c>
      <c r="F30" s="72" t="s">
        <v>61</v>
      </c>
      <c r="G30" s="72">
        <v>1</v>
      </c>
      <c r="H30" s="46">
        <v>37.75</v>
      </c>
      <c r="I30" s="72"/>
      <c r="J30" s="43"/>
      <c r="K30" s="44"/>
      <c r="L30" s="45"/>
      <c r="M30" s="43"/>
    </row>
    <row r="31" spans="1:13" s="4" customFormat="1" ht="19.5" customHeight="1" x14ac:dyDescent="0.2">
      <c r="A31" s="84"/>
      <c r="B31" s="91"/>
      <c r="C31" s="72">
        <v>48</v>
      </c>
      <c r="D31" s="72" t="s">
        <v>130</v>
      </c>
      <c r="E31" s="72" t="s">
        <v>18</v>
      </c>
      <c r="F31" s="72" t="s">
        <v>61</v>
      </c>
      <c r="G31" s="72">
        <v>1</v>
      </c>
      <c r="H31" s="46">
        <v>34.090000000000003</v>
      </c>
      <c r="I31" s="72"/>
      <c r="J31" s="43" t="str">
        <f t="shared" si="0"/>
        <v>INSERT INTO `medical_vacancies` (`id`, `keyOrganization`, `job`, `division`, `bet`, `measures`) VALUES (NULL, 'lipetsk-med', 'врач-кардиолог', 'поликлиника', '1', '');</v>
      </c>
      <c r="K31" s="44" t="s">
        <v>181</v>
      </c>
      <c r="L31" s="45" t="s">
        <v>182</v>
      </c>
      <c r="M3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2" spans="1:13" s="4" customFormat="1" ht="19.5" customHeight="1" x14ac:dyDescent="0.2">
      <c r="A32" s="84"/>
      <c r="B32" s="91"/>
      <c r="C32" s="72">
        <v>49</v>
      </c>
      <c r="D32" s="72" t="s">
        <v>130</v>
      </c>
      <c r="E32" s="72" t="s">
        <v>18</v>
      </c>
      <c r="F32" s="72" t="s">
        <v>62</v>
      </c>
      <c r="G32" s="72">
        <v>3</v>
      </c>
      <c r="H32" s="46">
        <v>39.29</v>
      </c>
      <c r="I32" s="10"/>
      <c r="J32" s="43" t="str">
        <f>CONCATENATE("INSERT INTO `medical_vacancies` (`id`, `keyOrganization`, `job`, `division`, `bet`, `measures`) VALUES (NULL, ","'",D32,"', '",E32,"', ","'",F32,"', ","'",G32,"', ","'",I33,"');")</f>
        <v>INSERT INTO `medical_vacancies` (`id`, `keyOrganization`, `job`, `division`, `bet`, `measures`) VALUES (NULL, 'lipetsk-med', 'врач-кардиолог', 'стационар',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2" s="44" t="s">
        <v>181</v>
      </c>
      <c r="L32" s="45" t="s">
        <v>182</v>
      </c>
      <c r="M3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3" spans="1:13" s="4" customFormat="1" ht="19.5" customHeight="1" x14ac:dyDescent="0.2">
      <c r="A33" s="84"/>
      <c r="B33" s="91"/>
      <c r="C33" s="72">
        <v>50</v>
      </c>
      <c r="D33" s="72" t="s">
        <v>130</v>
      </c>
      <c r="E33" s="72" t="s">
        <v>2</v>
      </c>
      <c r="F33" s="72" t="s">
        <v>61</v>
      </c>
      <c r="G33" s="72">
        <v>1</v>
      </c>
      <c r="H33" s="46">
        <v>39.29</v>
      </c>
      <c r="I33" s="72" t="s">
        <v>109</v>
      </c>
      <c r="J33" s="43" t="e">
        <f>CONCATENATE("INSERT INTO `medical_vacancies` (`id`, `keyOrganization`, `job`, `division`, `bet`, `measures`) VALUES (NULL, ","'",D33,"', '",E33,"', ","'",F33,"', ","'",G33,"', ","'",#REF!,"');")</f>
        <v>#REF!</v>
      </c>
      <c r="K33" s="44" t="s">
        <v>181</v>
      </c>
      <c r="L33" s="45" t="s">
        <v>182</v>
      </c>
      <c r="M3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4" spans="1:13" s="4" customFormat="1" ht="19.5" customHeight="1" x14ac:dyDescent="0.2">
      <c r="A34" s="84"/>
      <c r="B34" s="91"/>
      <c r="C34" s="72">
        <v>51</v>
      </c>
      <c r="D34" s="72" t="s">
        <v>130</v>
      </c>
      <c r="E34" s="72" t="s">
        <v>19</v>
      </c>
      <c r="F34" s="72" t="s">
        <v>61</v>
      </c>
      <c r="G34" s="72">
        <v>1</v>
      </c>
      <c r="H34" s="46">
        <v>29.1</v>
      </c>
      <c r="I34" s="72"/>
      <c r="J34" s="43" t="str">
        <f t="shared" si="0"/>
        <v>INSERT INTO `medical_vacancies` (`id`, `keyOrganization`, `job`, `division`, `bet`, `measures`) VALUES (NULL, 'lipetsk-med', 'врач-травматолог-ортопед', 'поликлиника', '1', '');</v>
      </c>
      <c r="K34" s="44" t="s">
        <v>181</v>
      </c>
      <c r="L34" s="45" t="s">
        <v>182</v>
      </c>
      <c r="M3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5" spans="1:13" s="4" customFormat="1" ht="19.5" customHeight="1" x14ac:dyDescent="0.2">
      <c r="A35" s="84"/>
      <c r="B35" s="91"/>
      <c r="C35" s="72"/>
      <c r="D35" s="72"/>
      <c r="E35" s="72" t="s">
        <v>7</v>
      </c>
      <c r="F35" s="72" t="s">
        <v>62</v>
      </c>
      <c r="G35" s="72">
        <v>1</v>
      </c>
      <c r="H35" s="46">
        <v>39.29</v>
      </c>
      <c r="I35" s="72"/>
      <c r="J35" s="43"/>
      <c r="K35" s="44"/>
      <c r="L35" s="45"/>
      <c r="M35" s="43"/>
    </row>
    <row r="36" spans="1:13" s="4" customFormat="1" ht="19.5" customHeight="1" x14ac:dyDescent="0.2">
      <c r="A36" s="84"/>
      <c r="B36" s="91"/>
      <c r="C36" s="72">
        <v>52</v>
      </c>
      <c r="D36" s="72" t="s">
        <v>130</v>
      </c>
      <c r="E36" s="72" t="s">
        <v>32</v>
      </c>
      <c r="F36" s="72" t="s">
        <v>61</v>
      </c>
      <c r="G36" s="72">
        <v>1</v>
      </c>
      <c r="H36" s="46">
        <v>32.340000000000003</v>
      </c>
      <c r="I36" s="72"/>
      <c r="J36" s="43" t="str">
        <f t="shared" si="0"/>
        <v>INSERT INTO `medical_vacancies` (`id`, `keyOrganization`, `job`, `division`, `bet`, `measures`) VALUES (NULL, 'lipetsk-med', 'врач-нейрохирург', 'поликлиника', '1', '');</v>
      </c>
      <c r="K36" s="44" t="s">
        <v>181</v>
      </c>
      <c r="L36" s="45" t="s">
        <v>182</v>
      </c>
      <c r="M3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7" spans="1:13" s="4" customFormat="1" ht="19.5" customHeight="1" x14ac:dyDescent="0.2">
      <c r="A37" s="84"/>
      <c r="B37" s="91"/>
      <c r="C37" s="72"/>
      <c r="D37" s="72"/>
      <c r="E37" s="72" t="s">
        <v>32</v>
      </c>
      <c r="F37" s="72" t="s">
        <v>62</v>
      </c>
      <c r="G37" s="72">
        <v>3</v>
      </c>
      <c r="H37" s="46"/>
      <c r="I37" s="72"/>
      <c r="J37" s="66"/>
      <c r="K37" s="44"/>
      <c r="L37" s="45"/>
      <c r="M37" s="66"/>
    </row>
    <row r="38" spans="1:13" s="4" customFormat="1" ht="19.5" customHeight="1" x14ac:dyDescent="0.2">
      <c r="A38" s="84"/>
      <c r="B38" s="91"/>
      <c r="C38" s="72">
        <v>53</v>
      </c>
      <c r="D38" s="72" t="s">
        <v>130</v>
      </c>
      <c r="E38" s="72" t="s">
        <v>9</v>
      </c>
      <c r="F38" s="72" t="s">
        <v>62</v>
      </c>
      <c r="G38" s="72">
        <v>2</v>
      </c>
      <c r="H38" s="46">
        <v>53.16</v>
      </c>
      <c r="I38" s="72"/>
      <c r="J38" s="43" t="str">
        <f t="shared" si="0"/>
        <v>INSERT INTO `medical_vacancies` (`id`, `keyOrganization`, `job`, `division`, `bet`, `measures`) VALUES (NULL, 'lipetsk-med', 'врач-рентгенолог', 'стационар', '2', '');</v>
      </c>
      <c r="K38" s="44" t="s">
        <v>181</v>
      </c>
      <c r="L38" s="45" t="s">
        <v>182</v>
      </c>
      <c r="M38"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9" spans="1:13" s="4" customFormat="1" ht="19.5" customHeight="1" x14ac:dyDescent="0.2">
      <c r="A39" s="84"/>
      <c r="B39" s="91"/>
      <c r="C39" s="72">
        <v>54</v>
      </c>
      <c r="D39" s="72" t="s">
        <v>130</v>
      </c>
      <c r="E39" s="72" t="s">
        <v>9</v>
      </c>
      <c r="F39" s="72" t="s">
        <v>61</v>
      </c>
      <c r="G39" s="72">
        <v>1</v>
      </c>
      <c r="H39" s="46">
        <v>55.71</v>
      </c>
      <c r="I39" s="10"/>
      <c r="J39" s="43" t="str">
        <f>CONCATENATE("INSERT INTO `medical_vacancies` (`id`, `keyOrganization`, `job`, `division`, `bet`, `measures`) VALUES (NULL, ","'",D39,"', '",E39,"', ","'",F39,"', ","'",G39,"', ","'",I40,"');")</f>
        <v>INSERT INTO `medical_vacancies` (`id`, `keyOrganization`, `job`, `division`, `bet`, `measures`) VALUES (NULL, 'lipetsk-med', 'врач-рентгенолог',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9" s="44" t="s">
        <v>181</v>
      </c>
      <c r="L39" s="45" t="s">
        <v>182</v>
      </c>
      <c r="M3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0" spans="1:13" s="4" customFormat="1" ht="19.5" customHeight="1" x14ac:dyDescent="0.2">
      <c r="A40" s="84"/>
      <c r="B40" s="91"/>
      <c r="C40" s="72"/>
      <c r="D40" s="72"/>
      <c r="E40" s="72" t="s">
        <v>14</v>
      </c>
      <c r="F40" s="72" t="s">
        <v>61</v>
      </c>
      <c r="G40" s="72">
        <v>3</v>
      </c>
      <c r="H40" s="46">
        <v>37.75</v>
      </c>
      <c r="I40" s="72" t="s">
        <v>109</v>
      </c>
      <c r="J40" s="43"/>
      <c r="K40" s="44"/>
      <c r="L40" s="45"/>
      <c r="M40" s="43"/>
    </row>
    <row r="41" spans="1:13" s="4" customFormat="1" ht="19.5" customHeight="1" x14ac:dyDescent="0.2">
      <c r="A41" s="84"/>
      <c r="B41" s="91"/>
      <c r="C41" s="72">
        <v>55</v>
      </c>
      <c r="D41" s="72" t="s">
        <v>130</v>
      </c>
      <c r="E41" s="72" t="s">
        <v>29</v>
      </c>
      <c r="F41" s="72" t="s">
        <v>91</v>
      </c>
      <c r="G41" s="72">
        <v>3</v>
      </c>
      <c r="H41" s="46">
        <v>29.1</v>
      </c>
      <c r="I41" s="72" t="s">
        <v>109</v>
      </c>
      <c r="J41" s="43" t="e">
        <f>CONCATENATE("INSERT INTO `medical_vacancies` (`id`, `keyOrganization`, `job`, `division`, `bet`, `measures`) VALUES (NULL, ","'",D41,"', '",E41,"', ","'",F41,"', ","'",G41,"', ","'",#REF!,"');")</f>
        <v>#REF!</v>
      </c>
      <c r="K41" s="44" t="s">
        <v>181</v>
      </c>
      <c r="L41" s="45" t="s">
        <v>182</v>
      </c>
      <c r="M41"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2" spans="1:13" s="4" customFormat="1" ht="19.5" customHeight="1" x14ac:dyDescent="0.2">
      <c r="A42" s="84"/>
      <c r="B42" s="91"/>
      <c r="C42" s="72">
        <v>56</v>
      </c>
      <c r="D42" s="72" t="s">
        <v>130</v>
      </c>
      <c r="E42" s="72" t="s">
        <v>1</v>
      </c>
      <c r="F42" s="72" t="s">
        <v>62</v>
      </c>
      <c r="G42" s="72">
        <v>3</v>
      </c>
      <c r="H42" s="46">
        <v>37.75</v>
      </c>
      <c r="I42" s="10"/>
      <c r="J42" s="43" t="str">
        <f>CONCATENATE("INSERT INTO `medical_vacancies` (`id`, `keyOrganization`, `job`, `division`, `bet`, `measures`) VALUES (NULL, ","'",D42,"', '",E42,"', ","'",F42,"', ","'",G42,"', ","'",I41,"');")</f>
        <v>INSERT INTO `medical_vacancies` (`id`, `keyOrganization`, `job`, `division`, `bet`, `measures`) VALUES (NULL, 'lipetsk-med', 'врач-эндокринолог', 'стационар',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2" s="44" t="s">
        <v>181</v>
      </c>
      <c r="L42" s="45" t="s">
        <v>182</v>
      </c>
      <c r="M4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3" spans="1:13" s="4" customFormat="1" ht="19.5" customHeight="1" x14ac:dyDescent="0.2">
      <c r="A43" s="84"/>
      <c r="B43" s="91"/>
      <c r="C43" s="72">
        <v>57</v>
      </c>
      <c r="D43" s="72" t="s">
        <v>130</v>
      </c>
      <c r="E43" s="72" t="s">
        <v>1</v>
      </c>
      <c r="F43" s="60" t="s">
        <v>61</v>
      </c>
      <c r="G43" s="60">
        <v>1</v>
      </c>
      <c r="H43" s="46">
        <v>30.04</v>
      </c>
      <c r="I43" s="72"/>
      <c r="J43" s="43" t="str">
        <f t="shared" si="0"/>
        <v>INSERT INTO `medical_vacancies` (`id`, `keyOrganization`, `job`, `division`, `bet`, `measures`) VALUES (NULL, 'lipetsk-med', 'врач-эндокринолог', 'поликлиника', '1', '');</v>
      </c>
      <c r="K43" s="44" t="s">
        <v>181</v>
      </c>
      <c r="L43" s="45" t="s">
        <v>182</v>
      </c>
      <c r="M43"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4" spans="1:13" s="4" customFormat="1" ht="19.5" customHeight="1" x14ac:dyDescent="0.2">
      <c r="A44" s="84"/>
      <c r="B44" s="91"/>
      <c r="C44" s="72">
        <v>58</v>
      </c>
      <c r="D44" s="72" t="s">
        <v>130</v>
      </c>
      <c r="E44" s="72" t="s">
        <v>3</v>
      </c>
      <c r="F44" s="72" t="s">
        <v>62</v>
      </c>
      <c r="G44" s="72">
        <v>1</v>
      </c>
      <c r="H44" s="46">
        <v>31.59</v>
      </c>
      <c r="I44" s="72"/>
      <c r="J44" s="43" t="str">
        <f t="shared" si="0"/>
        <v>INSERT INTO `medical_vacancies` (`id`, `keyOrganization`, `job`, `division`, `bet`, `measures`) VALUES (NULL, 'lipetsk-med', 'врач-эндоскопист', 'стационар', '1', '');</v>
      </c>
      <c r="K44" s="44" t="s">
        <v>181</v>
      </c>
      <c r="L44" s="45" t="s">
        <v>182</v>
      </c>
      <c r="M44"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5" spans="1:13" s="4" customFormat="1" ht="19.5" customHeight="1" x14ac:dyDescent="0.2">
      <c r="A45" s="84"/>
      <c r="B45" s="91"/>
      <c r="C45" s="72"/>
      <c r="D45" s="72"/>
      <c r="E45" s="72" t="s">
        <v>3</v>
      </c>
      <c r="F45" s="72" t="s">
        <v>61</v>
      </c>
      <c r="G45" s="72">
        <v>1</v>
      </c>
      <c r="H45" s="46">
        <v>39.25</v>
      </c>
      <c r="I45" s="72"/>
      <c r="J45" s="43"/>
      <c r="K45" s="44"/>
      <c r="L45" s="45"/>
      <c r="M45" s="43"/>
    </row>
    <row r="46" spans="1:13" s="4" customFormat="1" ht="19.5" customHeight="1" x14ac:dyDescent="0.2">
      <c r="A46" s="84"/>
      <c r="B46" s="91"/>
      <c r="C46" s="72">
        <v>59</v>
      </c>
      <c r="D46" s="72" t="s">
        <v>130</v>
      </c>
      <c r="E46" s="72" t="s">
        <v>63</v>
      </c>
      <c r="F46" s="72" t="s">
        <v>61</v>
      </c>
      <c r="G46" s="72">
        <v>2</v>
      </c>
      <c r="H46" s="46">
        <v>32.340000000000003</v>
      </c>
      <c r="I46" s="72"/>
      <c r="J46" s="43" t="str">
        <f t="shared" si="0"/>
        <v>INSERT INTO `medical_vacancies` (`id`, `keyOrganization`, `job`, `division`, `bet`, `measures`) VALUES (NULL, 'lipetsk-med', 'врач ультразвуковой диагностики', 'поликлиника', '2', '');</v>
      </c>
      <c r="K46" s="44" t="s">
        <v>181</v>
      </c>
      <c r="L46" s="45" t="s">
        <v>182</v>
      </c>
      <c r="M46"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7" spans="1:13" s="4" customFormat="1" ht="19.5" customHeight="1" x14ac:dyDescent="0.2">
      <c r="A47" s="84"/>
      <c r="B47" s="91"/>
      <c r="C47" s="72">
        <v>60</v>
      </c>
      <c r="D47" s="72" t="s">
        <v>130</v>
      </c>
      <c r="E47" s="72" t="s">
        <v>20</v>
      </c>
      <c r="F47" s="72" t="s">
        <v>61</v>
      </c>
      <c r="G47" s="72">
        <v>1</v>
      </c>
      <c r="H47" s="46">
        <v>33.130000000000003</v>
      </c>
      <c r="I47" s="72" t="s">
        <v>109</v>
      </c>
      <c r="J47" s="43" t="e">
        <f>CONCATENATE("INSERT INTO `medical_vacancies` (`id`, `keyOrganization`, `job`, `division`, `bet`, `measures`) VALUES (NULL, ","'",D47,"', '",E47,"', ","'",F47,"', ","'",G47,"', ","'",#REF!,"');")</f>
        <v>#REF!</v>
      </c>
      <c r="K47" s="44" t="s">
        <v>181</v>
      </c>
      <c r="L47" s="45" t="s">
        <v>182</v>
      </c>
      <c r="M47"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8" spans="1:13" s="4" customFormat="1" ht="19.5" customHeight="1" x14ac:dyDescent="0.2">
      <c r="A48" s="84"/>
      <c r="B48" s="91"/>
      <c r="C48" s="72"/>
      <c r="D48" s="72"/>
      <c r="E48" s="72" t="s">
        <v>20</v>
      </c>
      <c r="F48" s="72" t="s">
        <v>62</v>
      </c>
      <c r="G48" s="72">
        <v>2</v>
      </c>
      <c r="H48" s="46">
        <v>37.75</v>
      </c>
      <c r="I48" s="72" t="s">
        <v>109</v>
      </c>
      <c r="J48" s="43"/>
      <c r="K48" s="44"/>
      <c r="L48" s="45"/>
      <c r="M48" s="43"/>
    </row>
    <row r="49" spans="1:13" s="4" customFormat="1" ht="19.5" customHeight="1" x14ac:dyDescent="0.2">
      <c r="A49" s="84"/>
      <c r="B49" s="91"/>
      <c r="C49" s="72">
        <v>61</v>
      </c>
      <c r="D49" s="72" t="s">
        <v>130</v>
      </c>
      <c r="E49" s="72" t="s">
        <v>30</v>
      </c>
      <c r="F49" s="72" t="s">
        <v>62</v>
      </c>
      <c r="G49" s="72">
        <v>2</v>
      </c>
      <c r="H49" s="46">
        <v>45.73</v>
      </c>
      <c r="I49" s="72"/>
      <c r="J49" s="43" t="str">
        <f t="shared" si="0"/>
        <v>INSERT INTO `medical_vacancies` (`id`, `keyOrganization`, `job`, `division`, `bet`, `measures`) VALUES (NULL, 'lipetsk-med', 'врач клинической лабораторной диагностики', 'стационар', '2', '');</v>
      </c>
      <c r="K49" s="44" t="s">
        <v>181</v>
      </c>
      <c r="L49" s="45" t="s">
        <v>182</v>
      </c>
      <c r="M49"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0" spans="1:13" s="4" customFormat="1" ht="21" customHeight="1" x14ac:dyDescent="0.2">
      <c r="A50" s="84"/>
      <c r="B50" s="91"/>
      <c r="C50" s="72">
        <v>63</v>
      </c>
      <c r="D50" s="72" t="s">
        <v>130</v>
      </c>
      <c r="E50" s="72" t="s">
        <v>30</v>
      </c>
      <c r="F50" s="72" t="s">
        <v>61</v>
      </c>
      <c r="G50" s="72">
        <v>1</v>
      </c>
      <c r="H50" s="46">
        <v>33.26</v>
      </c>
      <c r="I50" s="72"/>
      <c r="J50" s="43" t="str">
        <f t="shared" si="0"/>
        <v>INSERT INTO `medical_vacancies` (`id`, `keyOrganization`, `job`, `division`, `bet`, `measures`) VALUES (NULL, 'lipetsk-med', 'врач клинической лабораторной диагностики', 'поликлиника', '1', '');</v>
      </c>
      <c r="K50" s="44" t="s">
        <v>181</v>
      </c>
      <c r="L50" s="45" t="s">
        <v>182</v>
      </c>
      <c r="M50"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1" spans="1:13" s="4" customFormat="1" ht="18.75" customHeight="1" x14ac:dyDescent="0.2">
      <c r="A51" s="84"/>
      <c r="B51" s="91"/>
      <c r="C51" s="72"/>
      <c r="D51" s="72"/>
      <c r="E51" s="72" t="s">
        <v>6</v>
      </c>
      <c r="F51" s="72" t="s">
        <v>61</v>
      </c>
      <c r="G51" s="72">
        <v>1</v>
      </c>
      <c r="H51" s="46">
        <v>42.37</v>
      </c>
      <c r="I51" s="72"/>
      <c r="J51" s="49"/>
      <c r="K51" s="44"/>
      <c r="L51" s="45"/>
      <c r="M51" s="49"/>
    </row>
    <row r="52" spans="1:13" s="4" customFormat="1" ht="19.5" customHeight="1" x14ac:dyDescent="0.2">
      <c r="A52" s="84"/>
      <c r="B52" s="91"/>
      <c r="C52" s="72">
        <v>65</v>
      </c>
      <c r="D52" s="72" t="s">
        <v>130</v>
      </c>
      <c r="E52" s="72" t="s">
        <v>6</v>
      </c>
      <c r="F52" s="72" t="s">
        <v>62</v>
      </c>
      <c r="G52" s="72">
        <v>3</v>
      </c>
      <c r="H52" s="46">
        <v>32.340000000000003</v>
      </c>
      <c r="I52" s="10"/>
      <c r="J52" s="43" t="str">
        <f>CONCATENATE("INSERT INTO `medical_vacancies` (`id`, `keyOrganization`, `job`, `division`, `bet`, `measures`) VALUES (NULL, ","'",D52,"', '",E52,"', ","'",F52,"', ","'",G52,"', ","'",I47,"');")</f>
        <v>INSERT INTO `medical_vacancies` (`id`, `keyOrganization`, `job`, `division`, `bet`, `measures`) VALUES (NULL, 'lipetsk-med', 'врач-невролог', 'стационар',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2" s="44" t="s">
        <v>181</v>
      </c>
      <c r="L52" s="45" t="s">
        <v>182</v>
      </c>
      <c r="M52" s="43"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3" spans="1:13" s="4" customFormat="1" ht="19.5" customHeight="1" x14ac:dyDescent="0.2">
      <c r="A53" s="84"/>
      <c r="B53" s="91"/>
      <c r="C53" s="72">
        <v>66</v>
      </c>
      <c r="D53" s="72" t="s">
        <v>130</v>
      </c>
      <c r="E53" s="72" t="s">
        <v>87</v>
      </c>
      <c r="F53" s="72" t="s">
        <v>62</v>
      </c>
      <c r="G53" s="72">
        <v>2</v>
      </c>
      <c r="H53" s="46">
        <v>55.71</v>
      </c>
      <c r="I53" s="10"/>
      <c r="J53" s="43" t="str">
        <f>CONCATENATE("INSERT INTO `medical_vacancies` (`id`, `keyOrganization`, `job`, `division`, `bet`, `measures`) VALUES (NULL, ","'",D53,"', '",E53,"', ","'",F53,"', ","'",G53,"', ","'",I48,"');")</f>
        <v>INSERT INTO `medical_vacancies` (`id`, `keyOrganization`, `job`, `division`, `bet`, `measures`) VALUES (NULL, 'lipetsk-med', 'врач скорой медицинской помощи ', 'стационар',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3" s="44" t="s">
        <v>181</v>
      </c>
      <c r="L53" s="45" t="s">
        <v>182</v>
      </c>
      <c r="M53" s="43" t="str">
        <f t="shared" ref="M53:M99" si="2">CONCATENATE(K53,D53,L53)</f>
        <v>&lt;div id='entry'&gt;&lt;/div&gt;
&lt;link rel='stylesheet' href='http://h90428dg.beget.tech/css/style_doctor.css'&gt;
&lt;script src='https://yastatic.net/s3/frontend/forms/_/embed.js'&gt;&lt;/script&gt;
&lt;script src='http://h90428dg.beget.tech/js/POST_Request.js'&gt;&lt;/script&gt;
&lt;script&gt;let data = display('lipetsk-med');&lt;/script&gt;</v>
      </c>
    </row>
    <row r="54" spans="1:13" s="4" customFormat="1" ht="19.5" customHeight="1" x14ac:dyDescent="0.2">
      <c r="A54" s="84"/>
      <c r="B54" s="91"/>
      <c r="C54" s="72">
        <v>67</v>
      </c>
      <c r="D54" s="72" t="s">
        <v>130</v>
      </c>
      <c r="E54" s="72" t="s">
        <v>5</v>
      </c>
      <c r="F54" s="72" t="s">
        <v>61</v>
      </c>
      <c r="G54" s="72">
        <v>1</v>
      </c>
      <c r="H54" s="46">
        <v>54.04</v>
      </c>
      <c r="I54" s="72" t="s">
        <v>109</v>
      </c>
      <c r="J54" s="43" t="e">
        <f>CONCATENATE("INSERT INTO `medical_vacancies` (`id`, `keyOrganization`, `job`, `division`, `bet`, `measures`) VALUES (NULL, ","'",D54,"', '",E54,"', ","'",F54,"', ","'",G54,"', ","'",#REF!,"');")</f>
        <v>#REF!</v>
      </c>
      <c r="K54" s="44" t="s">
        <v>181</v>
      </c>
      <c r="L54" s="45" t="s">
        <v>182</v>
      </c>
      <c r="M54"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5" spans="1:13" s="4" customFormat="1" ht="19.5" customHeight="1" x14ac:dyDescent="0.2">
      <c r="A55" s="84"/>
      <c r="B55" s="91"/>
      <c r="C55" s="72">
        <v>68</v>
      </c>
      <c r="D55" s="72" t="s">
        <v>130</v>
      </c>
      <c r="E55" s="72" t="s">
        <v>324</v>
      </c>
      <c r="F55" s="72" t="s">
        <v>61</v>
      </c>
      <c r="G55" s="72">
        <v>1</v>
      </c>
      <c r="H55" s="46">
        <v>30</v>
      </c>
      <c r="I55" s="72" t="s">
        <v>109</v>
      </c>
      <c r="J55" s="43" t="str">
        <f t="shared" ref="J55:J99" si="3">CONCATENATE("INSERT INTO `medical_vacancies` (`id`, `keyOrganization`, `job`, `division`, `bet`, `measures`) VALUES (NULL, ","'",D55,"', '",E55,"', ","'",F55,"', ","'",G55,"', ","'",I55,"');")</f>
        <v>INSERT INTO `medical_vacancies` (`id`, `keyOrganization`, `job`, `division`, `bet`, `measures`) VALUES (NULL, 'lipetsk-med', 'врач-офтальмолог детский',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5" s="44" t="s">
        <v>181</v>
      </c>
      <c r="L55" s="45" t="s">
        <v>182</v>
      </c>
      <c r="M55"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6" spans="1:13" s="4" customFormat="1" ht="19.5" customHeight="1" x14ac:dyDescent="0.2">
      <c r="A56" s="84"/>
      <c r="B56" s="91"/>
      <c r="C56" s="72">
        <v>69</v>
      </c>
      <c r="D56" s="72" t="s">
        <v>130</v>
      </c>
      <c r="E56" s="72" t="s">
        <v>23</v>
      </c>
      <c r="F56" s="72" t="s">
        <v>61</v>
      </c>
      <c r="G56" s="72">
        <v>1</v>
      </c>
      <c r="H56" s="46">
        <v>37.75</v>
      </c>
      <c r="I56" s="72"/>
      <c r="J56" s="43" t="str">
        <f t="shared" si="3"/>
        <v>INSERT INTO `medical_vacancies` (`id`, `keyOrganization`, `job`, `division`, `bet`, `measures`) VALUES (NULL, 'lipetsk-med', 'врач-хирург', 'поликлиника', '1', '');</v>
      </c>
      <c r="K56" s="44" t="s">
        <v>181</v>
      </c>
      <c r="L56" s="45" t="s">
        <v>182</v>
      </c>
      <c r="M56"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7" spans="1:13" s="4" customFormat="1" ht="19.5" customHeight="1" x14ac:dyDescent="0.2">
      <c r="A57" s="84"/>
      <c r="B57" s="91"/>
      <c r="C57" s="72">
        <v>70</v>
      </c>
      <c r="D57" s="72" t="s">
        <v>130</v>
      </c>
      <c r="E57" s="72" t="s">
        <v>23</v>
      </c>
      <c r="F57" s="72" t="s">
        <v>62</v>
      </c>
      <c r="G57" s="72">
        <v>2</v>
      </c>
      <c r="H57" s="46">
        <v>31.59</v>
      </c>
      <c r="I57" s="10"/>
      <c r="J57" s="43" t="str">
        <f>CONCATENATE("INSERT INTO `medical_vacancies` (`id`, `keyOrganization`, `job`, `division`, `bet`, `measures`) VALUES (NULL, ","'",D57,"', '",E57,"', ","'",F57,"', ","'",G57,"', ","'",I54,"');")</f>
        <v>INSERT INTO `medical_vacancies` (`id`, `keyOrganization`, `job`, `division`, `bet`, `measures`) VALUES (NULL, 'lipetsk-med', 'врач-хирург', 'стационар',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7" s="44" t="s">
        <v>181</v>
      </c>
      <c r="L57" s="45" t="s">
        <v>182</v>
      </c>
      <c r="M57"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8" spans="1:13" s="4" customFormat="1" ht="19.5" customHeight="1" x14ac:dyDescent="0.2">
      <c r="A58" s="84"/>
      <c r="B58" s="91"/>
      <c r="C58" s="72">
        <v>71</v>
      </c>
      <c r="D58" s="72" t="s">
        <v>130</v>
      </c>
      <c r="E58" s="72" t="s">
        <v>75</v>
      </c>
      <c r="F58" s="72" t="s">
        <v>61</v>
      </c>
      <c r="G58" s="72">
        <v>1</v>
      </c>
      <c r="H58" s="46">
        <v>19.09</v>
      </c>
      <c r="I58" s="72" t="s">
        <v>109</v>
      </c>
      <c r="J58" s="43" t="str">
        <f t="shared" si="3"/>
        <v>INSERT INTO `medical_vacancies` (`id`, `keyOrganization`, `job`, `division`, `bet`, `measures`) VALUES (NULL, 'lipetsk-med', 'врач общей практики(семейный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8" s="44" t="s">
        <v>181</v>
      </c>
      <c r="L58" s="45" t="s">
        <v>182</v>
      </c>
      <c r="M58"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9" spans="1:13" s="4" customFormat="1" ht="19.5" customHeight="1" x14ac:dyDescent="0.2">
      <c r="A59" s="84"/>
      <c r="B59" s="91"/>
      <c r="C59" s="72">
        <v>72</v>
      </c>
      <c r="D59" s="72" t="s">
        <v>130</v>
      </c>
      <c r="E59" s="72" t="s">
        <v>40</v>
      </c>
      <c r="F59" s="72" t="s">
        <v>61</v>
      </c>
      <c r="G59" s="72">
        <v>1</v>
      </c>
      <c r="H59" s="46">
        <v>23.77</v>
      </c>
      <c r="I59" s="72"/>
      <c r="J59" s="43" t="str">
        <f t="shared" si="3"/>
        <v>INSERT INTO `medical_vacancies` (`id`, `keyOrganization`, `job`, `division`, `bet`, `measures`) VALUES (NULL, 'lipetsk-med', 'врач-стоматолог-терапевт', 'поликлиника', '1', '');</v>
      </c>
      <c r="K59" s="44" t="s">
        <v>181</v>
      </c>
      <c r="L59" s="45" t="s">
        <v>182</v>
      </c>
      <c r="M59" s="43"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60" spans="1:13" s="4" customFormat="1" ht="19.5" customHeight="1" x14ac:dyDescent="0.2">
      <c r="A60" s="84"/>
      <c r="B60" s="91"/>
      <c r="C60" s="72"/>
      <c r="D60" s="72"/>
      <c r="E60" s="72" t="s">
        <v>106</v>
      </c>
      <c r="F60" s="72" t="s">
        <v>62</v>
      </c>
      <c r="G60" s="72">
        <v>3</v>
      </c>
      <c r="H60" s="46">
        <v>20.11</v>
      </c>
      <c r="I60" s="72" t="s">
        <v>109</v>
      </c>
      <c r="J60" s="43"/>
      <c r="K60" s="44"/>
      <c r="L60" s="45"/>
      <c r="M60" s="43"/>
    </row>
    <row r="61" spans="1:13" s="4" customFormat="1" ht="19.5" customHeight="1" x14ac:dyDescent="0.2">
      <c r="A61" s="84"/>
      <c r="B61" s="91"/>
      <c r="C61" s="72"/>
      <c r="D61" s="72"/>
      <c r="E61" s="72" t="s">
        <v>100</v>
      </c>
      <c r="F61" s="72" t="s">
        <v>61</v>
      </c>
      <c r="G61" s="72">
        <v>1</v>
      </c>
      <c r="H61" s="46">
        <v>20.11</v>
      </c>
      <c r="I61" s="72"/>
      <c r="J61" s="43"/>
      <c r="K61" s="44"/>
      <c r="L61" s="45"/>
      <c r="M61" s="43"/>
    </row>
    <row r="62" spans="1:13" s="4" customFormat="1" ht="19.5" customHeight="1" x14ac:dyDescent="0.2">
      <c r="A62" s="84"/>
      <c r="B62" s="91"/>
      <c r="C62" s="72"/>
      <c r="D62" s="72"/>
      <c r="E62" s="72" t="s">
        <v>327</v>
      </c>
      <c r="F62" s="72" t="s">
        <v>62</v>
      </c>
      <c r="G62" s="72">
        <v>3</v>
      </c>
      <c r="H62" s="46">
        <v>23.77</v>
      </c>
      <c r="I62" s="72"/>
      <c r="J62" s="43"/>
      <c r="K62" s="44"/>
      <c r="L62" s="45"/>
      <c r="M62" s="43"/>
    </row>
    <row r="63" spans="1:13" s="4" customFormat="1" ht="19.5" customHeight="1" x14ac:dyDescent="0.2">
      <c r="A63" s="84"/>
      <c r="B63" s="91"/>
      <c r="C63" s="72"/>
      <c r="D63" s="72"/>
      <c r="E63" s="72" t="s">
        <v>101</v>
      </c>
      <c r="F63" s="72" t="s">
        <v>91</v>
      </c>
      <c r="G63" s="72">
        <v>1</v>
      </c>
      <c r="H63" s="46">
        <v>28.64</v>
      </c>
      <c r="I63" s="72"/>
      <c r="J63" s="43"/>
      <c r="K63" s="44"/>
      <c r="L63" s="45"/>
      <c r="M63" s="43"/>
    </row>
    <row r="64" spans="1:13" s="4" customFormat="1" ht="34.5" customHeight="1" x14ac:dyDescent="0.2">
      <c r="A64" s="84">
        <v>4</v>
      </c>
      <c r="B64" s="91" t="s">
        <v>353</v>
      </c>
      <c r="C64" s="72">
        <v>78</v>
      </c>
      <c r="D64" s="72" t="s">
        <v>131</v>
      </c>
      <c r="E64" s="72" t="s">
        <v>15</v>
      </c>
      <c r="F64" s="72" t="s">
        <v>199</v>
      </c>
      <c r="G64" s="72">
        <v>2</v>
      </c>
      <c r="H64" s="46">
        <v>46</v>
      </c>
      <c r="I64" s="72" t="s">
        <v>109</v>
      </c>
      <c r="J64" s="43" t="e">
        <f>CONCATENATE("INSERT INTO `medical_vacancies` (`id`, `keyOrganization`, `job`, `division`, `bet`, `measures`) VALUES (NULL, ","'",D64,"', '",E64,"', ","'",F64,"', ","'",G64,"', ","'",#REF!,"');")</f>
        <v>#REF!</v>
      </c>
      <c r="K64" s="44" t="s">
        <v>181</v>
      </c>
      <c r="L64" s="45" t="s">
        <v>182</v>
      </c>
      <c r="M64" s="43" t="str">
        <f t="shared" si="2"/>
        <v>&lt;div id='entry'&gt;&lt;/div&gt;
&lt;link rel='stylesheet' href='http://h90428dg.beget.tech/css/style_doctor.css'&gt;
&lt;script src='https://yastatic.net/s3/frontend/forms/_/embed.js'&gt;&lt;/script&gt;
&lt;script src='http://h90428dg.beget.tech/js/POST_Request.js'&gt;&lt;/script&gt;
&lt;script&gt;let data = display('lipetsk-gor-roddom-1');&lt;/script&gt;</v>
      </c>
    </row>
    <row r="65" spans="1:13" s="4" customFormat="1" ht="97.5" customHeight="1" x14ac:dyDescent="0.2">
      <c r="A65" s="84"/>
      <c r="B65" s="91"/>
      <c r="C65" s="72"/>
      <c r="D65" s="72"/>
      <c r="E65" s="72" t="s">
        <v>17</v>
      </c>
      <c r="F65" s="72" t="s">
        <v>62</v>
      </c>
      <c r="G65" s="72">
        <v>1</v>
      </c>
      <c r="H65" s="46">
        <v>70</v>
      </c>
      <c r="I65" s="72" t="s">
        <v>109</v>
      </c>
      <c r="J65" s="43"/>
      <c r="K65" s="44"/>
      <c r="L65" s="45"/>
      <c r="M65" s="43"/>
    </row>
    <row r="66" spans="1:13" s="4" customFormat="1" ht="35.25" customHeight="1" x14ac:dyDescent="0.25">
      <c r="A66" s="84">
        <v>5</v>
      </c>
      <c r="B66" s="91" t="s">
        <v>354</v>
      </c>
      <c r="C66" s="72">
        <v>80</v>
      </c>
      <c r="D66" s="72" t="s">
        <v>132</v>
      </c>
      <c r="E66" s="60" t="s">
        <v>325</v>
      </c>
      <c r="F66" s="60" t="s">
        <v>326</v>
      </c>
      <c r="G66" s="60">
        <v>1</v>
      </c>
      <c r="H66" s="10"/>
      <c r="I66" s="10"/>
      <c r="J66" s="43" t="str">
        <f>CONCATENATE("INSERT INTO `medical_vacancies` (`id`, `keyOrganization`, `job`, `division`, `bet`, `measures`) VALUES (NULL, ","'",D66,"', '",E67,"', ","'",F67,"', ","'",G67,"', ","'",I67,"');")</f>
        <v>INSERT INTO `medical_vacancies` (`id`, `keyOrganization`, `job`, `division`, `bet`, `measures`) VALUES (NULL, 'lipetsk-gor-det-bolnitsa-1', 'врач-офтальмолог',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66" s="44" t="s">
        <v>181</v>
      </c>
      <c r="L66" s="45" t="s">
        <v>182</v>
      </c>
      <c r="M66"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7" spans="1:13" s="4" customFormat="1" ht="19.5" customHeight="1" x14ac:dyDescent="0.2">
      <c r="A67" s="84"/>
      <c r="B67" s="91"/>
      <c r="C67" s="72"/>
      <c r="D67" s="72"/>
      <c r="E67" s="72" t="s">
        <v>5</v>
      </c>
      <c r="F67" s="72" t="s">
        <v>61</v>
      </c>
      <c r="G67" s="72">
        <v>3</v>
      </c>
      <c r="H67" s="46">
        <v>50</v>
      </c>
      <c r="I67" s="72" t="s">
        <v>109</v>
      </c>
      <c r="J67" s="63"/>
      <c r="K67" s="44"/>
      <c r="L67" s="45"/>
      <c r="M67" s="63"/>
    </row>
    <row r="68" spans="1:13" s="4" customFormat="1" ht="19.5" customHeight="1" x14ac:dyDescent="0.2">
      <c r="A68" s="84"/>
      <c r="B68" s="91"/>
      <c r="C68" s="72">
        <v>81</v>
      </c>
      <c r="D68" s="72" t="s">
        <v>132</v>
      </c>
      <c r="E68" s="72" t="s">
        <v>11</v>
      </c>
      <c r="F68" s="72" t="s">
        <v>61</v>
      </c>
      <c r="G68" s="72">
        <v>17</v>
      </c>
      <c r="H68" s="46">
        <v>65</v>
      </c>
      <c r="I68" s="72" t="s">
        <v>109</v>
      </c>
      <c r="J68" s="43" t="str">
        <f t="shared" si="3"/>
        <v>INSERT INTO `medical_vacancies` (`id`, `keyOrganization`, `job`, `division`, `bet`, `measures`) VALUES (NULL, 'lipetsk-gor-det-bolnitsa-1', 'врач-педиатр участковый', 'поликлиника', '17',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68" s="44" t="s">
        <v>181</v>
      </c>
      <c r="L68" s="45" t="s">
        <v>182</v>
      </c>
      <c r="M68"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9" spans="1:13" s="4" customFormat="1" ht="19.5" customHeight="1" x14ac:dyDescent="0.2">
      <c r="A69" s="84"/>
      <c r="B69" s="91"/>
      <c r="C69" s="72">
        <v>82</v>
      </c>
      <c r="D69" s="72" t="s">
        <v>132</v>
      </c>
      <c r="E69" s="72" t="s">
        <v>33</v>
      </c>
      <c r="F69" s="72" t="s">
        <v>61</v>
      </c>
      <c r="G69" s="72">
        <v>10</v>
      </c>
      <c r="H69" s="46">
        <v>50</v>
      </c>
      <c r="I69" s="72" t="s">
        <v>109</v>
      </c>
      <c r="J69" s="43" t="str">
        <f t="shared" si="3"/>
        <v>INSERT INTO `medical_vacancies` (`id`, `keyOrganization`, `job`, `division`, `bet`, `measures`) VALUES (NULL, 'lipetsk-gor-det-bolnitsa-1', 'врач-педиатр ', 'поликлиника', '10',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69" s="44" t="s">
        <v>181</v>
      </c>
      <c r="L69" s="45" t="s">
        <v>182</v>
      </c>
      <c r="M69"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0" spans="1:13" s="4" customFormat="1" ht="19.5" customHeight="1" x14ac:dyDescent="0.2">
      <c r="A70" s="84"/>
      <c r="B70" s="91"/>
      <c r="C70" s="72">
        <v>83</v>
      </c>
      <c r="D70" s="72" t="s">
        <v>132</v>
      </c>
      <c r="E70" s="72" t="s">
        <v>19</v>
      </c>
      <c r="F70" s="72" t="s">
        <v>61</v>
      </c>
      <c r="G70" s="72">
        <v>1</v>
      </c>
      <c r="H70" s="46">
        <v>50</v>
      </c>
      <c r="I70" s="72"/>
      <c r="J70" s="43" t="str">
        <f t="shared" si="3"/>
        <v>INSERT INTO `medical_vacancies` (`id`, `keyOrganization`, `job`, `division`, `bet`, `measures`) VALUES (NULL, 'lipetsk-gor-det-bolnitsa-1', 'врач-травматолог-ортопед', 'поликлиника', '1', '');</v>
      </c>
      <c r="K70" s="44" t="s">
        <v>181</v>
      </c>
      <c r="L70" s="45" t="s">
        <v>182</v>
      </c>
      <c r="M70"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1" spans="1:13" s="4" customFormat="1" ht="19.5" customHeight="1" x14ac:dyDescent="0.2">
      <c r="A71" s="84"/>
      <c r="B71" s="91"/>
      <c r="C71" s="72">
        <v>84</v>
      </c>
      <c r="D71" s="72" t="s">
        <v>132</v>
      </c>
      <c r="E71" s="72" t="s">
        <v>6</v>
      </c>
      <c r="F71" s="72" t="s">
        <v>61</v>
      </c>
      <c r="G71" s="72">
        <v>2</v>
      </c>
      <c r="H71" s="46">
        <v>50</v>
      </c>
      <c r="I71" s="72"/>
      <c r="J71" s="43" t="str">
        <f t="shared" si="3"/>
        <v>INSERT INTO `medical_vacancies` (`id`, `keyOrganization`, `job`, `division`, `bet`, `measures`) VALUES (NULL, 'lipetsk-gor-det-bolnitsa-1', 'врач-невролог', 'поликлиника', '2', '');</v>
      </c>
      <c r="K71" s="44" t="s">
        <v>181</v>
      </c>
      <c r="L71" s="45" t="s">
        <v>182</v>
      </c>
      <c r="M71"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2" spans="1:13" s="4" customFormat="1" ht="19.5" customHeight="1" x14ac:dyDescent="0.2">
      <c r="A72" s="84"/>
      <c r="B72" s="91"/>
      <c r="C72" s="72">
        <v>85</v>
      </c>
      <c r="D72" s="72" t="s">
        <v>132</v>
      </c>
      <c r="E72" s="72" t="s">
        <v>43</v>
      </c>
      <c r="F72" s="72" t="s">
        <v>61</v>
      </c>
      <c r="G72" s="72">
        <v>2</v>
      </c>
      <c r="H72" s="46">
        <v>50</v>
      </c>
      <c r="I72" s="72"/>
      <c r="J72" s="43" t="str">
        <f t="shared" si="3"/>
        <v>INSERT INTO `medical_vacancies` (`id`, `keyOrganization`, `job`, `division`, `bet`, `measures`) VALUES (NULL, 'lipetsk-gor-det-bolnitsa-1', 'врач-детский кардиолог', 'поликлиника', '2', '');</v>
      </c>
      <c r="K72" s="44" t="s">
        <v>181</v>
      </c>
      <c r="L72" s="45" t="s">
        <v>182</v>
      </c>
      <c r="M72"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3" spans="1:13" s="4" customFormat="1" ht="19.5" customHeight="1" x14ac:dyDescent="0.2">
      <c r="A73" s="84"/>
      <c r="B73" s="91"/>
      <c r="C73" s="72"/>
      <c r="D73" s="72"/>
      <c r="E73" s="72" t="s">
        <v>9</v>
      </c>
      <c r="F73" s="72" t="s">
        <v>61</v>
      </c>
      <c r="G73" s="72">
        <v>1</v>
      </c>
      <c r="H73" s="46">
        <v>50</v>
      </c>
      <c r="I73" s="72"/>
      <c r="J73" s="43"/>
      <c r="K73" s="44"/>
      <c r="L73" s="45"/>
      <c r="M73" s="43"/>
    </row>
    <row r="74" spans="1:13" s="4" customFormat="1" ht="19.5" customHeight="1" x14ac:dyDescent="0.2">
      <c r="A74" s="84"/>
      <c r="B74" s="91"/>
      <c r="C74" s="72">
        <v>86</v>
      </c>
      <c r="D74" s="72" t="s">
        <v>132</v>
      </c>
      <c r="E74" s="72" t="s">
        <v>34</v>
      </c>
      <c r="F74" s="72" t="s">
        <v>61</v>
      </c>
      <c r="G74" s="72">
        <v>1</v>
      </c>
      <c r="H74" s="46">
        <v>50</v>
      </c>
      <c r="I74" s="72"/>
      <c r="J74" s="43" t="str">
        <f t="shared" si="3"/>
        <v>INSERT INTO `medical_vacancies` (`id`, `keyOrganization`, `job`, `division`, `bet`, `measures`) VALUES (NULL, 'lipetsk-gor-det-bolnitsa-1', 'врач-детский хирург', 'поликлиника', '1', '');</v>
      </c>
      <c r="K74" s="44" t="s">
        <v>181</v>
      </c>
      <c r="L74" s="45" t="s">
        <v>182</v>
      </c>
      <c r="M74" s="43"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75" spans="1:13" s="4" customFormat="1" ht="19.5" customHeight="1" x14ac:dyDescent="0.2">
      <c r="A75" s="84">
        <v>6</v>
      </c>
      <c r="B75" s="91" t="s">
        <v>355</v>
      </c>
      <c r="C75" s="72">
        <v>92</v>
      </c>
      <c r="D75" s="72" t="s">
        <v>133</v>
      </c>
      <c r="E75" s="72" t="s">
        <v>14</v>
      </c>
      <c r="F75" s="72" t="s">
        <v>61</v>
      </c>
      <c r="G75" s="72">
        <v>2</v>
      </c>
      <c r="H75" s="46">
        <v>60</v>
      </c>
      <c r="I75" s="72" t="s">
        <v>109</v>
      </c>
      <c r="J75" s="43" t="str">
        <f t="shared" si="3"/>
        <v>INSERT INTO `medical_vacancies` (`id`, `keyOrganization`, `job`, `division`, `bet`, `measures`) VALUES (NULL, 'lipetsk-gor-policlinica-1',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75" s="44" t="s">
        <v>181</v>
      </c>
      <c r="L75" s="45" t="s">
        <v>182</v>
      </c>
      <c r="M75"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6" spans="1:13" s="4" customFormat="1" ht="19.5" customHeight="1" x14ac:dyDescent="0.2">
      <c r="A76" s="84"/>
      <c r="B76" s="91"/>
      <c r="C76" s="72">
        <v>93</v>
      </c>
      <c r="D76" s="72" t="s">
        <v>133</v>
      </c>
      <c r="E76" s="72" t="s">
        <v>12</v>
      </c>
      <c r="F76" s="72" t="s">
        <v>61</v>
      </c>
      <c r="G76" s="72">
        <v>1</v>
      </c>
      <c r="H76" s="46">
        <v>40</v>
      </c>
      <c r="I76" s="72" t="s">
        <v>109</v>
      </c>
      <c r="J76" s="43" t="str">
        <f t="shared" si="3"/>
        <v>INSERT INTO `medical_vacancies` (`id`, `keyOrganization`, `job`, `division`, `bet`, `measures`) VALUES (NULL, 'lipetsk-gor-policlinica-1', 'врач-онколог',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76" s="44" t="s">
        <v>181</v>
      </c>
      <c r="L76" s="45" t="s">
        <v>182</v>
      </c>
      <c r="M76"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7" spans="1:13" s="4" customFormat="1" ht="19.5" customHeight="1" x14ac:dyDescent="0.2">
      <c r="A77" s="84"/>
      <c r="B77" s="91"/>
      <c r="C77" s="72">
        <v>94</v>
      </c>
      <c r="D77" s="72" t="s">
        <v>133</v>
      </c>
      <c r="E77" s="72" t="s">
        <v>1</v>
      </c>
      <c r="F77" s="72" t="s">
        <v>61</v>
      </c>
      <c r="G77" s="72">
        <v>1</v>
      </c>
      <c r="H77" s="46">
        <v>50</v>
      </c>
      <c r="I77" s="72"/>
      <c r="J77" s="43" t="str">
        <f t="shared" si="3"/>
        <v>INSERT INTO `medical_vacancies` (`id`, `keyOrganization`, `job`, `division`, `bet`, `measures`) VALUES (NULL, 'lipetsk-gor-policlinica-1', 'врач-эндокринолог', 'поликлиника', '1', '');</v>
      </c>
      <c r="K77" s="44" t="s">
        <v>181</v>
      </c>
      <c r="L77" s="45" t="s">
        <v>182</v>
      </c>
      <c r="M77"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8" spans="1:13" s="4" customFormat="1" ht="51" customHeight="1" x14ac:dyDescent="0.2">
      <c r="A78" s="84"/>
      <c r="B78" s="91"/>
      <c r="C78" s="72"/>
      <c r="D78" s="72"/>
      <c r="E78" s="60" t="s">
        <v>6</v>
      </c>
      <c r="F78" s="60" t="s">
        <v>61</v>
      </c>
      <c r="G78" s="60">
        <v>1</v>
      </c>
      <c r="H78" s="46"/>
      <c r="I78" s="72"/>
      <c r="J78" s="68"/>
      <c r="K78" s="44"/>
      <c r="L78" s="45"/>
      <c r="M78" s="68"/>
    </row>
    <row r="79" spans="1:13" s="4" customFormat="1" ht="19.5" customHeight="1" x14ac:dyDescent="0.2">
      <c r="A79" s="84">
        <v>7</v>
      </c>
      <c r="B79" s="91" t="s">
        <v>356</v>
      </c>
      <c r="C79" s="72">
        <v>101</v>
      </c>
      <c r="D79" s="72" t="s">
        <v>134</v>
      </c>
      <c r="E79" s="72" t="s">
        <v>75</v>
      </c>
      <c r="F79" s="72" t="s">
        <v>61</v>
      </c>
      <c r="G79" s="72">
        <v>2</v>
      </c>
      <c r="H79" s="46">
        <v>64</v>
      </c>
      <c r="I79" s="72" t="s">
        <v>109</v>
      </c>
      <c r="J79" s="43" t="str">
        <f t="shared" si="3"/>
        <v>INSERT INTO `medical_vacancies` (`id`, `keyOrganization`, `job`, `division`, `bet`, `measures`) VALUES (NULL, 'lipetsk-gor-policlinica-2', 'врач общей практики(семейный врач)',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79" s="44" t="s">
        <v>181</v>
      </c>
      <c r="L79" s="45" t="s">
        <v>182</v>
      </c>
      <c r="M7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0" spans="1:13" s="4" customFormat="1" ht="19.5" customHeight="1" x14ac:dyDescent="0.2">
      <c r="A80" s="84"/>
      <c r="B80" s="91"/>
      <c r="C80" s="72">
        <v>102</v>
      </c>
      <c r="D80" s="72" t="s">
        <v>134</v>
      </c>
      <c r="E80" s="72" t="s">
        <v>8</v>
      </c>
      <c r="F80" s="72" t="s">
        <v>61</v>
      </c>
      <c r="G80" s="72">
        <v>1</v>
      </c>
      <c r="H80" s="46">
        <v>45</v>
      </c>
      <c r="I80" s="72"/>
      <c r="J80" s="43" t="str">
        <f t="shared" si="3"/>
        <v>INSERT INTO `medical_vacancies` (`id`, `keyOrganization`, `job`, `division`, `bet`, `measures`) VALUES (NULL, 'lipetsk-gor-policlinica-2', 'врач-оториноларинголог', 'поликлиника', '1', '');</v>
      </c>
      <c r="K80" s="44" t="s">
        <v>181</v>
      </c>
      <c r="L80" s="45" t="s">
        <v>182</v>
      </c>
      <c r="M80"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1" spans="1:13" s="4" customFormat="1" ht="19.5" customHeight="1" x14ac:dyDescent="0.2">
      <c r="A81" s="84"/>
      <c r="B81" s="91"/>
      <c r="C81" s="72">
        <v>103</v>
      </c>
      <c r="D81" s="72" t="s">
        <v>134</v>
      </c>
      <c r="E81" s="72" t="s">
        <v>14</v>
      </c>
      <c r="F81" s="72" t="s">
        <v>61</v>
      </c>
      <c r="G81" s="72">
        <v>4</v>
      </c>
      <c r="H81" s="46">
        <v>64</v>
      </c>
      <c r="I81" s="72" t="s">
        <v>109</v>
      </c>
      <c r="J81" s="43" t="str">
        <f t="shared" si="3"/>
        <v>INSERT INTO `medical_vacancies` (`id`, `keyOrganization`, `job`, `division`, `bet`, `measures`) VALUES (NULL, 'lipetsk-gor-policlinica-2', 'врач-терапевт участковый', 'поликлиника', '4',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1" s="44" t="s">
        <v>181</v>
      </c>
      <c r="L81" s="45" t="s">
        <v>182</v>
      </c>
      <c r="M81"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2" spans="1:13" s="4" customFormat="1" ht="19.5" customHeight="1" x14ac:dyDescent="0.2">
      <c r="A82" s="84"/>
      <c r="B82" s="91"/>
      <c r="C82" s="72">
        <v>105</v>
      </c>
      <c r="D82" s="72" t="s">
        <v>134</v>
      </c>
      <c r="E82" s="72" t="s">
        <v>23</v>
      </c>
      <c r="F82" s="72" t="s">
        <v>61</v>
      </c>
      <c r="G82" s="72">
        <v>1</v>
      </c>
      <c r="H82" s="46">
        <v>45</v>
      </c>
      <c r="I82" s="72"/>
      <c r="J82" s="43" t="str">
        <f t="shared" si="3"/>
        <v>INSERT INTO `medical_vacancies` (`id`, `keyOrganization`, `job`, `division`, `bet`, `measures`) VALUES (NULL, 'lipetsk-gor-policlinica-2', 'врач-хирург', 'поликлиника', '1', '');</v>
      </c>
      <c r="K82" s="44" t="s">
        <v>181</v>
      </c>
      <c r="L82" s="45" t="s">
        <v>182</v>
      </c>
      <c r="M82"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83" spans="1:13" s="4" customFormat="1" ht="19.5" customHeight="1" x14ac:dyDescent="0.2">
      <c r="A83" s="84"/>
      <c r="B83" s="91"/>
      <c r="C83" s="72"/>
      <c r="D83" s="72"/>
      <c r="E83" s="72" t="s">
        <v>9</v>
      </c>
      <c r="F83" s="72" t="s">
        <v>61</v>
      </c>
      <c r="G83" s="72">
        <v>1</v>
      </c>
      <c r="H83" s="46">
        <v>45</v>
      </c>
      <c r="I83" s="72"/>
      <c r="J83" s="49"/>
      <c r="K83" s="44"/>
      <c r="L83" s="45"/>
      <c r="M83" s="49"/>
    </row>
    <row r="84" spans="1:13" s="4" customFormat="1" ht="19.5" customHeight="1" x14ac:dyDescent="0.2">
      <c r="A84" s="84"/>
      <c r="B84" s="91"/>
      <c r="C84" s="72"/>
      <c r="D84" s="72"/>
      <c r="E84" s="72" t="s">
        <v>4</v>
      </c>
      <c r="F84" s="72" t="s">
        <v>61</v>
      </c>
      <c r="G84" s="72">
        <v>1</v>
      </c>
      <c r="H84" s="46">
        <v>45</v>
      </c>
      <c r="I84" s="72"/>
      <c r="J84" s="49"/>
      <c r="K84" s="44"/>
      <c r="L84" s="45"/>
      <c r="M84" s="49"/>
    </row>
    <row r="85" spans="1:13" s="4" customFormat="1" ht="19.5" customHeight="1" x14ac:dyDescent="0.2">
      <c r="A85" s="84"/>
      <c r="B85" s="91"/>
      <c r="C85" s="72"/>
      <c r="D85" s="72"/>
      <c r="E85" s="72" t="s">
        <v>5</v>
      </c>
      <c r="F85" s="72" t="s">
        <v>61</v>
      </c>
      <c r="G85" s="72">
        <v>1</v>
      </c>
      <c r="H85" s="46">
        <v>45</v>
      </c>
      <c r="I85" s="72" t="s">
        <v>109</v>
      </c>
      <c r="J85" s="49"/>
      <c r="K85" s="44"/>
      <c r="L85" s="45"/>
      <c r="M85" s="49"/>
    </row>
    <row r="86" spans="1:13" s="4" customFormat="1" ht="19.5" customHeight="1" x14ac:dyDescent="0.2">
      <c r="A86" s="84">
        <v>8</v>
      </c>
      <c r="B86" s="91" t="s">
        <v>357</v>
      </c>
      <c r="C86" s="72">
        <v>112</v>
      </c>
      <c r="D86" s="72" t="s">
        <v>135</v>
      </c>
      <c r="E86" s="72" t="s">
        <v>14</v>
      </c>
      <c r="F86" s="72" t="s">
        <v>61</v>
      </c>
      <c r="G86" s="72">
        <v>9</v>
      </c>
      <c r="H86" s="46" t="s">
        <v>312</v>
      </c>
      <c r="I86" s="72" t="s">
        <v>109</v>
      </c>
      <c r="J86" s="43" t="str">
        <f t="shared" si="3"/>
        <v>INSERT INTO `medical_vacancies` (`id`, `keyOrganization`, `job`, `division`, `bet`, `measures`) VALUES (NULL, 'lipetsk-gor-policlinica-4', 'врач-терапевт участковый', 'поликлиника', '9',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6" s="44" t="s">
        <v>181</v>
      </c>
      <c r="L86" s="45" t="s">
        <v>182</v>
      </c>
      <c r="M86"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7" spans="1:13" s="4" customFormat="1" ht="19.5" customHeight="1" x14ac:dyDescent="0.2">
      <c r="A87" s="84"/>
      <c r="B87" s="91"/>
      <c r="C87" s="72">
        <v>113</v>
      </c>
      <c r="D87" s="72" t="s">
        <v>135</v>
      </c>
      <c r="E87" s="72" t="s">
        <v>200</v>
      </c>
      <c r="F87" s="72" t="s">
        <v>61</v>
      </c>
      <c r="G87" s="72">
        <v>1</v>
      </c>
      <c r="H87" s="46" t="s">
        <v>308</v>
      </c>
      <c r="I87" s="10"/>
      <c r="J87" s="43" t="str">
        <f>CONCATENATE("INSERT INTO `medical_vacancies` (`id`, `keyOrganization`, `job`, `division`, `bet`, `measures`) VALUES (NULL, ","'",D87,"', '",E87,"', ","'",F87,"', ","'",G87,"', ","'",I88,"');")</f>
        <v>INSERT INTO `medical_vacancies` (`id`, `keyOrganization`, `job`, `division`, `bet`, `measures`) VALUES (NULL, 'lipetsk-gor-policlinica-4', 'врач клинический фармаколог',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7" s="44" t="s">
        <v>181</v>
      </c>
      <c r="L87" s="45" t="s">
        <v>182</v>
      </c>
      <c r="M87"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8" spans="1:13" s="4" customFormat="1" ht="19.5" customHeight="1" x14ac:dyDescent="0.2">
      <c r="A88" s="84"/>
      <c r="B88" s="91"/>
      <c r="C88" s="72">
        <v>114</v>
      </c>
      <c r="D88" s="72" t="s">
        <v>135</v>
      </c>
      <c r="E88" s="72" t="s">
        <v>15</v>
      </c>
      <c r="F88" s="72" t="s">
        <v>61</v>
      </c>
      <c r="G88" s="72">
        <v>3</v>
      </c>
      <c r="H88" s="46" t="s">
        <v>310</v>
      </c>
      <c r="I88" s="72" t="s">
        <v>109</v>
      </c>
      <c r="J88" s="43" t="e">
        <f>CONCATENATE("INSERT INTO `medical_vacancies` (`id`, `keyOrganization`, `job`, `division`, `bet`, `measures`) VALUES (NULL, ","'",D88,"', '",E88,"', ","'",F88,"', ","'",G88,"', ","'",#REF!,"');")</f>
        <v>#REF!</v>
      </c>
      <c r="K88" s="44" t="s">
        <v>181</v>
      </c>
      <c r="L88" s="45" t="s">
        <v>182</v>
      </c>
      <c r="M88"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9" spans="1:13" s="4" customFormat="1" ht="19.5" customHeight="1" x14ac:dyDescent="0.2">
      <c r="A89" s="84"/>
      <c r="B89" s="91"/>
      <c r="C89" s="72">
        <v>115</v>
      </c>
      <c r="D89" s="72" t="s">
        <v>135</v>
      </c>
      <c r="E89" s="72" t="s">
        <v>20</v>
      </c>
      <c r="F89" s="72" t="s">
        <v>61</v>
      </c>
      <c r="G89" s="72">
        <v>1</v>
      </c>
      <c r="H89" s="46" t="s">
        <v>313</v>
      </c>
      <c r="I89" s="72" t="s">
        <v>109</v>
      </c>
      <c r="J89" s="43" t="str">
        <f t="shared" si="3"/>
        <v>INSERT INTO `medical_vacancies` (`id`, `keyOrganization`, `job`, `division`, `bet`, `measures`) VALUES (NULL, 'lipetsk-gor-policlinica-4', 'врач-уролог',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89" s="44" t="s">
        <v>181</v>
      </c>
      <c r="L89" s="45" t="s">
        <v>182</v>
      </c>
      <c r="M8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0" spans="1:13" s="4" customFormat="1" ht="19.5" customHeight="1" x14ac:dyDescent="0.2">
      <c r="A90" s="84"/>
      <c r="B90" s="91"/>
      <c r="C90" s="72">
        <v>116</v>
      </c>
      <c r="D90" s="72" t="s">
        <v>135</v>
      </c>
      <c r="E90" s="72" t="s">
        <v>73</v>
      </c>
      <c r="F90" s="72" t="s">
        <v>61</v>
      </c>
      <c r="G90" s="72">
        <v>1</v>
      </c>
      <c r="H90" s="46" t="s">
        <v>311</v>
      </c>
      <c r="I90" s="72"/>
      <c r="J90" s="43" t="str">
        <f t="shared" si="3"/>
        <v>INSERT INTO `medical_vacancies` (`id`, `keyOrganization`, `job`, `division`, `bet`, `measures`) VALUES (NULL, 'lipetsk-gor-policlinica-4', 'врач-нефролог', 'поликлиника', '1', '');</v>
      </c>
      <c r="K90" s="44" t="s">
        <v>181</v>
      </c>
      <c r="L90" s="45" t="s">
        <v>182</v>
      </c>
      <c r="M90"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1" spans="1:13" s="4" customFormat="1" ht="19.5" customHeight="1" x14ac:dyDescent="0.2">
      <c r="A91" s="84"/>
      <c r="B91" s="91"/>
      <c r="C91" s="72">
        <v>117</v>
      </c>
      <c r="D91" s="72" t="s">
        <v>135</v>
      </c>
      <c r="E91" s="72" t="s">
        <v>27</v>
      </c>
      <c r="F91" s="72" t="s">
        <v>61</v>
      </c>
      <c r="G91" s="72">
        <v>2</v>
      </c>
      <c r="H91" s="46" t="s">
        <v>309</v>
      </c>
      <c r="I91" s="72" t="s">
        <v>109</v>
      </c>
      <c r="J91" s="43" t="str">
        <f t="shared" si="3"/>
        <v>INSERT INTO `medical_vacancies` (`id`, `keyOrganization`, `job`, `division`, `bet`, `measures`) VALUES (NULL, 'lipetsk-gor-policlinica-4', 'врач общей практики (семейный врач)',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1" s="44" t="s">
        <v>181</v>
      </c>
      <c r="L91" s="45" t="s">
        <v>182</v>
      </c>
      <c r="M91"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2" spans="1:13" s="4" customFormat="1" ht="19.5" customHeight="1" x14ac:dyDescent="0.2">
      <c r="A92" s="84"/>
      <c r="B92" s="91"/>
      <c r="C92" s="72">
        <v>118</v>
      </c>
      <c r="D92" s="72" t="s">
        <v>135</v>
      </c>
      <c r="E92" s="72" t="s">
        <v>30</v>
      </c>
      <c r="F92" s="72" t="s">
        <v>61</v>
      </c>
      <c r="G92" s="72">
        <v>1</v>
      </c>
      <c r="H92" s="46" t="s">
        <v>308</v>
      </c>
      <c r="I92" s="72"/>
      <c r="J92" s="43" t="str">
        <f t="shared" si="3"/>
        <v>INSERT INTO `medical_vacancies` (`id`, `keyOrganization`, `job`, `division`, `bet`, `measures`) VALUES (NULL, 'lipetsk-gor-policlinica-4', 'врач клинической лабораторной диагностики', 'поликлиника', '1', '');</v>
      </c>
      <c r="K92" s="44" t="s">
        <v>181</v>
      </c>
      <c r="L92" s="45" t="s">
        <v>182</v>
      </c>
      <c r="M92"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3" spans="1:13" s="4" customFormat="1" ht="19.5" customHeight="1" x14ac:dyDescent="0.2">
      <c r="A93" s="84"/>
      <c r="B93" s="91"/>
      <c r="C93" s="72">
        <v>119</v>
      </c>
      <c r="D93" s="72" t="s">
        <v>135</v>
      </c>
      <c r="E93" s="72" t="s">
        <v>2</v>
      </c>
      <c r="F93" s="72" t="s">
        <v>61</v>
      </c>
      <c r="G93" s="72">
        <v>1</v>
      </c>
      <c r="H93" s="46" t="s">
        <v>311</v>
      </c>
      <c r="I93" s="72" t="s">
        <v>109</v>
      </c>
      <c r="J93" s="43" t="str">
        <f t="shared" si="3"/>
        <v>INSERT INTO `medical_vacancies` (`id`, `keyOrganization`, `job`, `division`, `bet`, `measures`) VALUES (NULL, 'lipetsk-gor-policlinica-4', 'врач-инфекционист',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3" s="44" t="s">
        <v>181</v>
      </c>
      <c r="L93" s="45" t="s">
        <v>182</v>
      </c>
      <c r="M93"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4" spans="1:13" s="4" customFormat="1" ht="19.5" customHeight="1" x14ac:dyDescent="0.2">
      <c r="A94" s="84"/>
      <c r="B94" s="91"/>
      <c r="C94" s="72">
        <v>120</v>
      </c>
      <c r="D94" s="72" t="s">
        <v>135</v>
      </c>
      <c r="E94" s="72" t="s">
        <v>53</v>
      </c>
      <c r="F94" s="72" t="s">
        <v>61</v>
      </c>
      <c r="G94" s="72">
        <v>1</v>
      </c>
      <c r="H94" s="46" t="s">
        <v>311</v>
      </c>
      <c r="I94" s="72"/>
      <c r="J94" s="43" t="str">
        <f t="shared" si="3"/>
        <v>INSERT INTO `medical_vacancies` (`id`, `keyOrganization`, `job`, `division`, `bet`, `measures`) VALUES (NULL, 'lipetsk-gor-policlinica-4', 'врач-гастроэнтеролог', 'поликлиника', '1', '');</v>
      </c>
      <c r="K94" s="44" t="s">
        <v>181</v>
      </c>
      <c r="L94" s="45" t="s">
        <v>182</v>
      </c>
      <c r="M94"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5" spans="1:13" s="4" customFormat="1" ht="19.5" customHeight="1" x14ac:dyDescent="0.2">
      <c r="A95" s="84"/>
      <c r="B95" s="91"/>
      <c r="C95" s="72">
        <v>121</v>
      </c>
      <c r="D95" s="72" t="s">
        <v>135</v>
      </c>
      <c r="E95" s="72" t="s">
        <v>19</v>
      </c>
      <c r="F95" s="72" t="s">
        <v>61</v>
      </c>
      <c r="G95" s="72">
        <v>1</v>
      </c>
      <c r="H95" s="46" t="s">
        <v>314</v>
      </c>
      <c r="I95" s="72"/>
      <c r="J95" s="43" t="str">
        <f t="shared" si="3"/>
        <v>INSERT INTO `medical_vacancies` (`id`, `keyOrganization`, `job`, `division`, `bet`, `measures`) VALUES (NULL, 'lipetsk-gor-policlinica-4', 'врач-травматолог-ортопед', 'поликлиника', '1', '');</v>
      </c>
      <c r="K95" s="44" t="s">
        <v>181</v>
      </c>
      <c r="L95" s="45" t="s">
        <v>182</v>
      </c>
      <c r="M95"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6" spans="1:13" s="4" customFormat="1" ht="19.5" customHeight="1" x14ac:dyDescent="0.2">
      <c r="A96" s="84"/>
      <c r="B96" s="91"/>
      <c r="C96" s="72">
        <v>122</v>
      </c>
      <c r="D96" s="72" t="s">
        <v>135</v>
      </c>
      <c r="E96" s="72" t="s">
        <v>5</v>
      </c>
      <c r="F96" s="72" t="s">
        <v>61</v>
      </c>
      <c r="G96" s="72">
        <v>1</v>
      </c>
      <c r="H96" s="46" t="s">
        <v>311</v>
      </c>
      <c r="I96" s="72" t="s">
        <v>109</v>
      </c>
      <c r="J96" s="43" t="str">
        <f t="shared" si="3"/>
        <v>INSERT INTO `medical_vacancies` (`id`, `keyOrganization`, `job`, `division`, `bet`, `measures`) VALUES (NULL, 'lipetsk-gor-policlinica-4',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6" s="44" t="s">
        <v>181</v>
      </c>
      <c r="L96" s="45" t="s">
        <v>182</v>
      </c>
      <c r="M96"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7" spans="1:13" s="4" customFormat="1" ht="21" customHeight="1" x14ac:dyDescent="0.2">
      <c r="A97" s="84"/>
      <c r="B97" s="91"/>
      <c r="C97" s="72">
        <v>123</v>
      </c>
      <c r="D97" s="72" t="s">
        <v>135</v>
      </c>
      <c r="E97" s="72" t="s">
        <v>29</v>
      </c>
      <c r="F97" s="72" t="s">
        <v>61</v>
      </c>
      <c r="G97" s="72">
        <v>1</v>
      </c>
      <c r="H97" s="46" t="s">
        <v>308</v>
      </c>
      <c r="I97" s="72" t="s">
        <v>109</v>
      </c>
      <c r="J97" s="43" t="str">
        <f t="shared" si="3"/>
        <v>INSERT INTO `medical_vacancies` (`id`, `keyOrganization`, `job`, `division`, `bet`, `measures`) VALUES (NULL, 'lipetsk-gor-policlinica-4', 'врач-терапевт',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7" s="44" t="s">
        <v>181</v>
      </c>
      <c r="L97" s="45" t="s">
        <v>182</v>
      </c>
      <c r="M97"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98" spans="1:13" s="4" customFormat="1" ht="19.5" customHeight="1" x14ac:dyDescent="0.2">
      <c r="A98" s="84"/>
      <c r="B98" s="91"/>
      <c r="C98" s="72"/>
      <c r="D98" s="72"/>
      <c r="E98" s="72" t="s">
        <v>18</v>
      </c>
      <c r="F98" s="72" t="s">
        <v>61</v>
      </c>
      <c r="G98" s="72">
        <v>1</v>
      </c>
      <c r="H98" s="46" t="s">
        <v>308</v>
      </c>
      <c r="I98" s="72"/>
      <c r="J98" s="43"/>
      <c r="K98" s="44"/>
      <c r="L98" s="45"/>
      <c r="M98" s="43"/>
    </row>
    <row r="99" spans="1:13" s="4" customFormat="1" ht="19.5" customHeight="1" x14ac:dyDescent="0.2">
      <c r="A99" s="84"/>
      <c r="B99" s="91"/>
      <c r="C99" s="72">
        <v>124</v>
      </c>
      <c r="D99" s="72" t="s">
        <v>135</v>
      </c>
      <c r="E99" s="72" t="s">
        <v>28</v>
      </c>
      <c r="F99" s="72" t="s">
        <v>61</v>
      </c>
      <c r="G99" s="72">
        <v>1</v>
      </c>
      <c r="H99" s="46" t="s">
        <v>311</v>
      </c>
      <c r="I99" s="72"/>
      <c r="J99" s="43" t="str">
        <f t="shared" si="3"/>
        <v>INSERT INTO `medical_vacancies` (`id`, `keyOrganization`, `job`, `division`, `bet`, `measures`) VALUES (NULL, 'lipetsk-gor-policlinica-4', 'врач-физиотерапевт', 'поликлиника', '1', '');</v>
      </c>
      <c r="K99" s="44" t="s">
        <v>181</v>
      </c>
      <c r="L99" s="45" t="s">
        <v>182</v>
      </c>
      <c r="M99" s="43"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100" spans="1:13" s="4" customFormat="1" ht="19.5" customHeight="1" x14ac:dyDescent="0.2">
      <c r="A100" s="84">
        <v>9</v>
      </c>
      <c r="B100" s="91" t="s">
        <v>358</v>
      </c>
      <c r="C100" s="72">
        <v>128</v>
      </c>
      <c r="D100" s="72" t="s">
        <v>136</v>
      </c>
      <c r="E100" s="72" t="s">
        <v>14</v>
      </c>
      <c r="F100" s="72" t="s">
        <v>61</v>
      </c>
      <c r="G100" s="72">
        <v>2</v>
      </c>
      <c r="H100" s="46">
        <v>40</v>
      </c>
      <c r="I100" s="72" t="s">
        <v>109</v>
      </c>
      <c r="J100" s="43" t="str">
        <f t="shared" ref="J100:J151" si="4">CONCATENATE("INSERT INTO `medical_vacancies` (`id`, `keyOrganization`, `job`, `division`, `bet`, `measures`) VALUES (NULL, ","'",D100,"', '",E100,"', ","'",F100,"', ","'",G100,"', ","'",I100,"');")</f>
        <v>INSERT INTO `medical_vacancies` (`id`, `keyOrganization`, `job`, `division`, `bet`, `measures`) VALUES (NULL, 'lipetsk-gor-policlinica-5',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0" s="44" t="s">
        <v>181</v>
      </c>
      <c r="L100" s="45" t="s">
        <v>182</v>
      </c>
      <c r="M100" s="43" t="str">
        <f t="shared" ref="M100:M151" si="5">CONCATENATE(K100,D100,L100)</f>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1" spans="1:13" s="4" customFormat="1" ht="19.5" customHeight="1" x14ac:dyDescent="0.2">
      <c r="A101" s="84"/>
      <c r="B101" s="91"/>
      <c r="C101" s="72">
        <v>129</v>
      </c>
      <c r="D101" s="72" t="s">
        <v>136</v>
      </c>
      <c r="E101" s="72" t="s">
        <v>27</v>
      </c>
      <c r="F101" s="72" t="s">
        <v>61</v>
      </c>
      <c r="G101" s="72">
        <v>1</v>
      </c>
      <c r="H101" s="46">
        <v>40</v>
      </c>
      <c r="I101" s="72" t="s">
        <v>109</v>
      </c>
      <c r="J101" s="43" t="str">
        <f t="shared" si="4"/>
        <v>INSERT INTO `medical_vacancies` (`id`, `keyOrganization`, `job`, `division`, `bet`, `measures`) VALUES (NULL, 'lipetsk-gor-policlinica-5',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1" s="44" t="s">
        <v>181</v>
      </c>
      <c r="L101" s="45" t="s">
        <v>182</v>
      </c>
      <c r="M101"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2" spans="1:13" s="4" customFormat="1" ht="19.5" customHeight="1" x14ac:dyDescent="0.2">
      <c r="A102" s="84"/>
      <c r="B102" s="91"/>
      <c r="C102" s="72">
        <v>130</v>
      </c>
      <c r="D102" s="72" t="s">
        <v>136</v>
      </c>
      <c r="E102" s="72" t="s">
        <v>9</v>
      </c>
      <c r="F102" s="72" t="s">
        <v>61</v>
      </c>
      <c r="G102" s="72">
        <v>1</v>
      </c>
      <c r="H102" s="46">
        <v>35</v>
      </c>
      <c r="I102" s="72"/>
      <c r="J102" s="43" t="str">
        <f t="shared" si="4"/>
        <v>INSERT INTO `medical_vacancies` (`id`, `keyOrganization`, `job`, `division`, `bet`, `measures`) VALUES (NULL, 'lipetsk-gor-policlinica-5', 'врач-рентгенолог', 'поликлиника', '1', '');</v>
      </c>
      <c r="K102" s="44" t="s">
        <v>181</v>
      </c>
      <c r="L102" s="45" t="s">
        <v>182</v>
      </c>
      <c r="M102"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3" spans="1:13" s="4" customFormat="1" ht="19.5" customHeight="1" x14ac:dyDescent="0.2">
      <c r="A103" s="84"/>
      <c r="B103" s="91"/>
      <c r="C103" s="72">
        <v>131</v>
      </c>
      <c r="D103" s="72" t="s">
        <v>136</v>
      </c>
      <c r="E103" s="72" t="s">
        <v>23</v>
      </c>
      <c r="F103" s="72" t="s">
        <v>61</v>
      </c>
      <c r="G103" s="72">
        <v>1</v>
      </c>
      <c r="H103" s="46">
        <v>35</v>
      </c>
      <c r="I103" s="10"/>
      <c r="J103" s="43" t="str">
        <f>CONCATENATE("INSERT INTO `medical_vacancies` (`id`, `keyOrganization`, `job`, `division`, `bet`, `measures`) VALUES (NULL, ","'",D103,"', '",E103,"', ","'",F103,"', ","'",G103,"', ","'",I104,"');")</f>
        <v>INSERT INTO `medical_vacancies` (`id`, `keyOrganization`, `job`, `division`, `bet`, `measures`) VALUES (NULL, 'lipetsk-gor-policlinica-5', 'врач-хирург',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3" s="44" t="s">
        <v>181</v>
      </c>
      <c r="L103" s="45" t="s">
        <v>182</v>
      </c>
      <c r="M103"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4" spans="1:13" s="4" customFormat="1" ht="19.5" customHeight="1" x14ac:dyDescent="0.2">
      <c r="A104" s="84"/>
      <c r="B104" s="91"/>
      <c r="C104" s="72">
        <v>132</v>
      </c>
      <c r="D104" s="72" t="s">
        <v>136</v>
      </c>
      <c r="E104" s="72" t="s">
        <v>198</v>
      </c>
      <c r="F104" s="72" t="s">
        <v>61</v>
      </c>
      <c r="G104" s="72">
        <v>1</v>
      </c>
      <c r="H104" s="46">
        <v>35</v>
      </c>
      <c r="I104" s="72" t="s">
        <v>109</v>
      </c>
      <c r="J104" s="43" t="e">
        <f>CONCATENATE("INSERT INTO `medical_vacancies` (`id`, `keyOrganization`, `job`, `division`, `bet`, `measures`) VALUES (NULL, ","'",D104,"', '",E104,"', ","'",F104,"', ","'",G104,"', ","'",#REF!,"');")</f>
        <v>#REF!</v>
      </c>
      <c r="K104" s="44" t="s">
        <v>181</v>
      </c>
      <c r="L104" s="45" t="s">
        <v>182</v>
      </c>
      <c r="M104"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5" spans="1:13" s="4" customFormat="1" ht="19.5" customHeight="1" x14ac:dyDescent="0.2">
      <c r="A105" s="84"/>
      <c r="B105" s="91"/>
      <c r="C105" s="72"/>
      <c r="D105" s="72"/>
      <c r="E105" s="72" t="s">
        <v>6</v>
      </c>
      <c r="F105" s="72" t="s">
        <v>61</v>
      </c>
      <c r="G105" s="72">
        <v>1</v>
      </c>
      <c r="H105" s="46">
        <v>12</v>
      </c>
      <c r="I105" s="72"/>
      <c r="J105" s="43"/>
      <c r="K105" s="44"/>
      <c r="L105" s="45"/>
      <c r="M105" s="43"/>
    </row>
    <row r="106" spans="1:13" s="4" customFormat="1" ht="19.5" customHeight="1" x14ac:dyDescent="0.2">
      <c r="A106" s="84"/>
      <c r="B106" s="91"/>
      <c r="C106" s="72">
        <v>133</v>
      </c>
      <c r="D106" s="72" t="s">
        <v>136</v>
      </c>
      <c r="E106" s="72" t="s">
        <v>1</v>
      </c>
      <c r="F106" s="72" t="s">
        <v>61</v>
      </c>
      <c r="G106" s="72">
        <v>1</v>
      </c>
      <c r="H106" s="46">
        <v>35</v>
      </c>
      <c r="I106" s="72"/>
      <c r="J106" s="43" t="str">
        <f t="shared" si="4"/>
        <v>INSERT INTO `medical_vacancies` (`id`, `keyOrganization`, `job`, `division`, `bet`, `measures`) VALUES (NULL, 'lipetsk-gor-policlinica-5', 'врач-эндокринолог', 'поликлиника', '1', '');</v>
      </c>
      <c r="K106" s="44" t="s">
        <v>181</v>
      </c>
      <c r="L106" s="45" t="s">
        <v>182</v>
      </c>
      <c r="M106"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display('lipetsk-gor-policlinica-5');&lt;/script&gt;</v>
      </c>
    </row>
    <row r="107" spans="1:13" s="4" customFormat="1" ht="19.5" customHeight="1" x14ac:dyDescent="0.2">
      <c r="A107" s="84">
        <v>10</v>
      </c>
      <c r="B107" s="91" t="s">
        <v>359</v>
      </c>
      <c r="C107" s="72">
        <v>135</v>
      </c>
      <c r="D107" s="72" t="s">
        <v>137</v>
      </c>
      <c r="E107" s="72" t="s">
        <v>11</v>
      </c>
      <c r="F107" s="72" t="s">
        <v>61</v>
      </c>
      <c r="G107" s="72">
        <v>2</v>
      </c>
      <c r="H107" s="46">
        <v>50</v>
      </c>
      <c r="I107" s="72" t="s">
        <v>109</v>
      </c>
      <c r="J107" s="43" t="str">
        <f t="shared" si="4"/>
        <v>INSERT INTO `medical_vacancies` (`id`, `keyOrganization`, `job`, `division`, `bet`, `measures`) VALUES (NULL, 'lipetsk-gor-policlinica-7', 'врач-педиатр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7" s="44" t="s">
        <v>181</v>
      </c>
      <c r="L107" s="45" t="s">
        <v>182</v>
      </c>
      <c r="M107"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108" spans="1:13" s="4" customFormat="1" ht="99" customHeight="1" x14ac:dyDescent="0.2">
      <c r="A108" s="84"/>
      <c r="B108" s="91"/>
      <c r="C108" s="72">
        <v>136</v>
      </c>
      <c r="D108" s="72" t="s">
        <v>137</v>
      </c>
      <c r="E108" s="72" t="s">
        <v>27</v>
      </c>
      <c r="F108" s="72" t="s">
        <v>61</v>
      </c>
      <c r="G108" s="72">
        <v>1</v>
      </c>
      <c r="H108" s="46">
        <v>50</v>
      </c>
      <c r="I108" s="72" t="s">
        <v>109</v>
      </c>
      <c r="J108" s="43" t="str">
        <f t="shared" si="4"/>
        <v>INSERT INTO `medical_vacancies` (`id`, `keyOrganization`, `job`, `division`, `bet`, `measures`) VALUES (NULL, 'lipetsk-gor-policlinica-7',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8" s="44" t="s">
        <v>181</v>
      </c>
      <c r="L108" s="45" t="s">
        <v>182</v>
      </c>
      <c r="M108" s="43"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109" spans="1:13" s="4" customFormat="1" ht="33" customHeight="1" x14ac:dyDescent="0.25">
      <c r="A109" s="85">
        <v>11</v>
      </c>
      <c r="B109" s="91" t="s">
        <v>107</v>
      </c>
      <c r="C109" s="72"/>
      <c r="D109" s="72"/>
      <c r="E109" s="72" t="s">
        <v>344</v>
      </c>
      <c r="F109" s="72" t="s">
        <v>91</v>
      </c>
      <c r="G109" s="72">
        <v>1</v>
      </c>
      <c r="H109" s="10"/>
      <c r="I109" s="10"/>
      <c r="J109" s="56"/>
      <c r="K109" s="44"/>
      <c r="L109" s="45"/>
      <c r="M109" s="56"/>
    </row>
    <row r="110" spans="1:13" s="4" customFormat="1" ht="33" customHeight="1" x14ac:dyDescent="0.25">
      <c r="A110" s="86"/>
      <c r="B110" s="91"/>
      <c r="C110" s="72"/>
      <c r="D110" s="72"/>
      <c r="E110" s="72" t="s">
        <v>40</v>
      </c>
      <c r="F110" s="72" t="s">
        <v>61</v>
      </c>
      <c r="G110" s="72">
        <v>1</v>
      </c>
      <c r="H110" s="10"/>
      <c r="I110" s="10"/>
      <c r="J110" s="71"/>
      <c r="K110" s="44"/>
      <c r="L110" s="45"/>
      <c r="M110" s="71"/>
    </row>
    <row r="111" spans="1:13" s="4" customFormat="1" ht="117.75" customHeight="1" x14ac:dyDescent="0.2">
      <c r="A111" s="87">
        <v>12</v>
      </c>
      <c r="B111" s="92" t="s">
        <v>360</v>
      </c>
      <c r="C111" s="72">
        <v>141</v>
      </c>
      <c r="D111" s="72" t="s">
        <v>138</v>
      </c>
      <c r="E111" s="72" t="s">
        <v>40</v>
      </c>
      <c r="F111" s="72" t="s">
        <v>61</v>
      </c>
      <c r="G111" s="72">
        <v>1</v>
      </c>
      <c r="H111" s="46">
        <v>50</v>
      </c>
      <c r="I111" s="72"/>
      <c r="J111" s="43" t="str">
        <f t="shared" si="4"/>
        <v>INSERT INTO `medical_vacancies` (`id`, `keyOrganization`, `job`, `division`, `bet`, `measures`) VALUES (NULL, 'lipetsk-stom-policlinica-2', 'врач-стоматолог-терапевт', 'поликлиника', '1', '');</v>
      </c>
      <c r="K111" s="44" t="s">
        <v>181</v>
      </c>
      <c r="L111" s="45" t="s">
        <v>182</v>
      </c>
      <c r="M111" s="43" t="str">
        <f t="shared" si="5"/>
        <v>&lt;div id='entry'&gt;&lt;/div&gt;
&lt;link rel='stylesheet' href='http://h90428dg.beget.tech/css/style_doctor.css'&gt;
&lt;script src='https://yastatic.net/s3/frontend/forms/_/embed.js'&gt;&lt;/script&gt;
&lt;script src='http://h90428dg.beget.tech/js/POST_Request.js'&gt;&lt;/script&gt;
&lt;script&gt;let data = display('lipetsk-stom-policlinica-2');&lt;/script&gt;</v>
      </c>
    </row>
    <row r="112" spans="1:13" s="4" customFormat="1" ht="19.5" customHeight="1" x14ac:dyDescent="0.2">
      <c r="A112" s="84">
        <v>13</v>
      </c>
      <c r="B112" s="91" t="s">
        <v>361</v>
      </c>
      <c r="C112" s="72">
        <v>143</v>
      </c>
      <c r="D112" s="72" t="s">
        <v>139</v>
      </c>
      <c r="E112" s="72" t="s">
        <v>42</v>
      </c>
      <c r="F112" s="72" t="s">
        <v>61</v>
      </c>
      <c r="G112" s="72">
        <v>1</v>
      </c>
      <c r="H112" s="46"/>
      <c r="I112" s="72"/>
      <c r="J112" s="43" t="e">
        <f>CONCATENATE("INSERT INTO `medical_vacancies` (`id`, `keyOrganization`, `job`, `division`, `bet`, `measures`) VALUES (NULL, ","'",D112,"', '",#REF!,"', ","'",#REF!,"', ","'",#REF!,"', ","'",I112,"');")</f>
        <v>#REF!</v>
      </c>
      <c r="K112" s="44" t="s">
        <v>181</v>
      </c>
      <c r="L112" s="45" t="s">
        <v>182</v>
      </c>
      <c r="M112" s="43"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13" spans="1:13" s="4" customFormat="1" ht="19.5" customHeight="1" x14ac:dyDescent="0.2">
      <c r="A113" s="84"/>
      <c r="B113" s="91"/>
      <c r="C113" s="72">
        <v>144</v>
      </c>
      <c r="D113" s="72" t="s">
        <v>139</v>
      </c>
      <c r="E113" s="72" t="s">
        <v>41</v>
      </c>
      <c r="F113" s="72" t="s">
        <v>61</v>
      </c>
      <c r="G113" s="72">
        <v>1</v>
      </c>
      <c r="H113" s="46">
        <v>30</v>
      </c>
      <c r="I113" s="72"/>
      <c r="J113" s="43" t="str">
        <f>CONCATENATE("INSERT INTO `medical_vacancies` (`id`, `keyOrganization`, `job`, `division`, `bet`, `measures`) VALUES (NULL, ","'",D113,"', '",E112,"', ","'",F112,"', ","'",G112,"', ","'",I113,"');")</f>
        <v>INSERT INTO `medical_vacancies` (`id`, `keyOrganization`, `job`, `division`, `bet`, `measures`) VALUES (NULL, 'lipetsk-det-stom-policlinica', 'врач-стоматолог-хирург', 'поликлиника', '1', '');</v>
      </c>
      <c r="K113" s="44" t="s">
        <v>181</v>
      </c>
      <c r="L113" s="45" t="s">
        <v>182</v>
      </c>
      <c r="M113" s="43"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14" spans="1:13" s="4" customFormat="1" ht="85.5" customHeight="1" x14ac:dyDescent="0.2">
      <c r="A114" s="84"/>
      <c r="B114" s="91"/>
      <c r="C114" s="72">
        <v>145</v>
      </c>
      <c r="D114" s="72" t="s">
        <v>139</v>
      </c>
      <c r="E114" s="72" t="s">
        <v>52</v>
      </c>
      <c r="F114" s="72" t="s">
        <v>61</v>
      </c>
      <c r="G114" s="72">
        <v>1</v>
      </c>
      <c r="H114" s="46">
        <v>30</v>
      </c>
      <c r="I114" s="72"/>
      <c r="J114" s="43" t="str">
        <f>CONCATENATE("INSERT INTO `medical_vacancies` (`id`, `keyOrganization`, `job`, `division`, `bet`, `measures`) VALUES (NULL, ","'",D114,"', '",E113,"', ","'",F113,"', ","'",G113,"', ","'",I114,"');")</f>
        <v>INSERT INTO `medical_vacancies` (`id`, `keyOrganization`, `job`, `division`, `bet`, `measures`) VALUES (NULL, 'lipetsk-det-stom-policlinica', 'врач-стоматолог', 'поликлиника', '1', '');</v>
      </c>
      <c r="K114" s="44" t="s">
        <v>181</v>
      </c>
      <c r="L114" s="45" t="s">
        <v>182</v>
      </c>
      <c r="M114" s="43"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115" spans="1:13" s="4" customFormat="1" ht="19.5" customHeight="1" x14ac:dyDescent="0.2">
      <c r="A115" s="84">
        <v>14</v>
      </c>
      <c r="B115" s="91" t="s">
        <v>66</v>
      </c>
      <c r="C115" s="72">
        <v>149</v>
      </c>
      <c r="D115" s="72" t="s">
        <v>140</v>
      </c>
      <c r="E115" s="72" t="s">
        <v>17</v>
      </c>
      <c r="F115" s="72" t="s">
        <v>62</v>
      </c>
      <c r="G115" s="72">
        <v>2</v>
      </c>
      <c r="H115" s="46">
        <v>78.08</v>
      </c>
      <c r="I115" s="72" t="s">
        <v>110</v>
      </c>
      <c r="J115" s="43" t="str">
        <f t="shared" si="4"/>
        <v>INSERT INTO `medical_vacancies` (`id`, `keyOrganization`, `job`, `division`, `bet`, `measures`) VALUES (NULL, 'elets-gor-bolnitsa-1', 'врач-анестезиолог-реаниматолог', 'стационар', '2',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5" s="44" t="s">
        <v>181</v>
      </c>
      <c r="L115" s="45" t="s">
        <v>182</v>
      </c>
      <c r="M115"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16" spans="1:13" s="4" customFormat="1" ht="19.5" customHeight="1" x14ac:dyDescent="0.2">
      <c r="A116" s="84"/>
      <c r="B116" s="91"/>
      <c r="C116" s="72">
        <v>150</v>
      </c>
      <c r="D116" s="72" t="s">
        <v>140</v>
      </c>
      <c r="E116" s="72" t="s">
        <v>14</v>
      </c>
      <c r="F116" s="72" t="s">
        <v>61</v>
      </c>
      <c r="G116" s="72">
        <v>3</v>
      </c>
      <c r="H116" s="46">
        <v>78.08</v>
      </c>
      <c r="I116" s="72" t="s">
        <v>109</v>
      </c>
      <c r="J116" s="43" t="str">
        <f t="shared" si="4"/>
        <v>INSERT INTO `medical_vacancies` (`id`, `keyOrganization`, `job`, `division`, `bet`, `measures`) VALUES (NULL, 'elets-gor-bolnitsa-1', 'врач-терапевт участковый', 'поликлиника', '3',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6" s="44" t="s">
        <v>181</v>
      </c>
      <c r="L116" s="45" t="s">
        <v>182</v>
      </c>
      <c r="M116"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17" spans="1:13" s="4" customFormat="1" ht="19.5" customHeight="1" x14ac:dyDescent="0.2">
      <c r="A117" s="84"/>
      <c r="B117" s="91"/>
      <c r="C117" s="72">
        <v>151</v>
      </c>
      <c r="D117" s="72" t="s">
        <v>140</v>
      </c>
      <c r="E117" s="72" t="s">
        <v>19</v>
      </c>
      <c r="F117" s="72" t="s">
        <v>62</v>
      </c>
      <c r="G117" s="72">
        <v>1</v>
      </c>
      <c r="H117" s="46">
        <v>78.08</v>
      </c>
      <c r="I117" s="72"/>
      <c r="J117" s="43" t="str">
        <f t="shared" si="4"/>
        <v>INSERT INTO `medical_vacancies` (`id`, `keyOrganization`, `job`, `division`, `bet`, `measures`) VALUES (NULL, 'elets-gor-bolnitsa-1', 'врач-травматолог-ортопед', 'стационар', '1', '');</v>
      </c>
      <c r="K117" s="44" t="s">
        <v>181</v>
      </c>
      <c r="L117" s="45" t="s">
        <v>182</v>
      </c>
      <c r="M117"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18" spans="1:13" s="4" customFormat="1" ht="19.5" customHeight="1" x14ac:dyDescent="0.2">
      <c r="A118" s="84"/>
      <c r="B118" s="91"/>
      <c r="C118" s="72">
        <v>152</v>
      </c>
      <c r="D118" s="72" t="s">
        <v>140</v>
      </c>
      <c r="E118" s="72" t="s">
        <v>2</v>
      </c>
      <c r="F118" s="72" t="s">
        <v>62</v>
      </c>
      <c r="G118" s="72">
        <v>1</v>
      </c>
      <c r="H118" s="46">
        <v>78.08</v>
      </c>
      <c r="I118" s="72" t="s">
        <v>110</v>
      </c>
      <c r="J118" s="43" t="str">
        <f t="shared" si="4"/>
        <v>INSERT INTO `medical_vacancies` (`id`, `keyOrganization`, `job`, `division`, `bet`, `measures`) VALUES (NULL, 'elets-gor-bolnitsa-1', 'врач-инфекционист', 'стационар', '1',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8" s="44" t="s">
        <v>181</v>
      </c>
      <c r="L118" s="45" t="s">
        <v>182</v>
      </c>
      <c r="M118"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19" spans="1:13" s="4" customFormat="1" ht="19.5" customHeight="1" x14ac:dyDescent="0.2">
      <c r="A119" s="84"/>
      <c r="B119" s="91"/>
      <c r="C119" s="72">
        <v>153</v>
      </c>
      <c r="D119" s="72" t="s">
        <v>140</v>
      </c>
      <c r="E119" s="72" t="s">
        <v>27</v>
      </c>
      <c r="F119" s="72" t="s">
        <v>61</v>
      </c>
      <c r="G119" s="72">
        <v>2</v>
      </c>
      <c r="H119" s="46">
        <v>78.08</v>
      </c>
      <c r="I119" s="72" t="s">
        <v>109</v>
      </c>
      <c r="J119" s="43" t="str">
        <f t="shared" si="4"/>
        <v>INSERT INTO `medical_vacancies` (`id`, `keyOrganization`, `job`, `division`, `bet`, `measures`) VALUES (NULL, 'elets-gor-bolnitsa-1', 'врач общей практики (семейный врач)',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19" s="44" t="s">
        <v>181</v>
      </c>
      <c r="L119" s="45" t="s">
        <v>182</v>
      </c>
      <c r="M119"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120" spans="1:13" s="4" customFormat="1" ht="19.5" customHeight="1" x14ac:dyDescent="0.2">
      <c r="A120" s="84"/>
      <c r="B120" s="91"/>
      <c r="C120" s="72"/>
      <c r="D120" s="72"/>
      <c r="E120" s="73" t="s">
        <v>32</v>
      </c>
      <c r="F120" s="73" t="s">
        <v>62</v>
      </c>
      <c r="G120" s="73">
        <v>1</v>
      </c>
      <c r="H120" s="46"/>
      <c r="I120" s="72"/>
      <c r="J120" s="56"/>
      <c r="K120" s="44"/>
      <c r="L120" s="45"/>
      <c r="M120" s="56"/>
    </row>
    <row r="121" spans="1:13" s="4" customFormat="1" ht="19.5" customHeight="1" x14ac:dyDescent="0.2">
      <c r="A121" s="84">
        <v>15</v>
      </c>
      <c r="B121" s="91" t="s">
        <v>362</v>
      </c>
      <c r="C121" s="72">
        <v>155</v>
      </c>
      <c r="D121" s="72" t="s">
        <v>141</v>
      </c>
      <c r="E121" s="72" t="s">
        <v>27</v>
      </c>
      <c r="F121" s="72" t="s">
        <v>61</v>
      </c>
      <c r="G121" s="72">
        <v>3</v>
      </c>
      <c r="H121" s="46">
        <v>62.09</v>
      </c>
      <c r="I121" s="72" t="s">
        <v>111</v>
      </c>
      <c r="J121" s="43" t="str">
        <f t="shared" si="4"/>
        <v>INSERT INTO `medical_vacancies` (`id`, `keyOrganization`, `job`, `division`, `bet`, `measures`) VALUES (NULL, 'elets-gor-bolnitsa-2', 'врач общей практики (семейный врач)', 'поликлиника', '3',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1" s="44" t="s">
        <v>181</v>
      </c>
      <c r="L121" s="45" t="s">
        <v>182</v>
      </c>
      <c r="M121"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2" spans="1:13" s="4" customFormat="1" ht="19.5" customHeight="1" x14ac:dyDescent="0.2">
      <c r="A122" s="84"/>
      <c r="B122" s="91"/>
      <c r="C122" s="72">
        <v>156</v>
      </c>
      <c r="D122" s="72" t="s">
        <v>141</v>
      </c>
      <c r="E122" s="72" t="s">
        <v>14</v>
      </c>
      <c r="F122" s="72" t="s">
        <v>61</v>
      </c>
      <c r="G122" s="72">
        <v>3</v>
      </c>
      <c r="H122" s="46">
        <v>62.09</v>
      </c>
      <c r="I122" s="72" t="s">
        <v>111</v>
      </c>
      <c r="J122" s="43" t="str">
        <f t="shared" si="4"/>
        <v>INSERT INTO `medical_vacancies` (`id`, `keyOrganization`, `job`, `division`, `bet`, `measures`) VALUES (NULL, 'elets-gor-bolnitsa-2', 'врач-терапевт участковый', 'поликлиника', '3',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2" s="44" t="s">
        <v>181</v>
      </c>
      <c r="L122" s="45" t="s">
        <v>182</v>
      </c>
      <c r="M122"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3" spans="1:13" s="4" customFormat="1" ht="19.5" customHeight="1" x14ac:dyDescent="0.2">
      <c r="A123" s="84"/>
      <c r="B123" s="91"/>
      <c r="C123" s="72">
        <v>157</v>
      </c>
      <c r="D123" s="72" t="s">
        <v>141</v>
      </c>
      <c r="E123" s="72" t="s">
        <v>8</v>
      </c>
      <c r="F123" s="72" t="s">
        <v>339</v>
      </c>
      <c r="G123" s="72">
        <v>2</v>
      </c>
      <c r="H123" s="46">
        <v>48.54</v>
      </c>
      <c r="I123" s="72"/>
      <c r="J123" s="43" t="str">
        <f t="shared" si="4"/>
        <v>INSERT INTO `medical_vacancies` (`id`, `keyOrganization`, `job`, `division`, `bet`, `measures`) VALUES (NULL, 'elets-gor-bolnitsa-2', 'врач-оториноларинголог', 'поликлиника (стационар)', '2', '');</v>
      </c>
      <c r="K123" s="44" t="s">
        <v>181</v>
      </c>
      <c r="L123" s="45" t="s">
        <v>182</v>
      </c>
      <c r="M123"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4" spans="1:13" s="4" customFormat="1" ht="19.5" customHeight="1" x14ac:dyDescent="0.2">
      <c r="A124" s="84"/>
      <c r="B124" s="91"/>
      <c r="C124" s="72">
        <v>158</v>
      </c>
      <c r="D124" s="72" t="s">
        <v>141</v>
      </c>
      <c r="E124" s="72" t="s">
        <v>39</v>
      </c>
      <c r="F124" s="72" t="s">
        <v>62</v>
      </c>
      <c r="G124" s="72">
        <v>1</v>
      </c>
      <c r="H124" s="46">
        <v>52.38</v>
      </c>
      <c r="I124" s="72" t="s">
        <v>109</v>
      </c>
      <c r="J124" s="43" t="str">
        <f t="shared" si="4"/>
        <v>INSERT INTO `medical_vacancies` (`id`, `keyOrganization`, `job`, `division`, `bet`, `measures`) VALUES (NULL, 'elets-gor-bolnitsa-2', 'врач приемного  отделения',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4" s="44" t="s">
        <v>181</v>
      </c>
      <c r="L124" s="45" t="s">
        <v>182</v>
      </c>
      <c r="M124"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5" spans="1:13" s="4" customFormat="1" ht="19.5" customHeight="1" x14ac:dyDescent="0.2">
      <c r="A125" s="84"/>
      <c r="B125" s="91"/>
      <c r="C125" s="72">
        <v>159</v>
      </c>
      <c r="D125" s="72" t="s">
        <v>141</v>
      </c>
      <c r="E125" s="72" t="s">
        <v>17</v>
      </c>
      <c r="F125" s="72" t="s">
        <v>62</v>
      </c>
      <c r="G125" s="72">
        <v>1</v>
      </c>
      <c r="H125" s="46">
        <v>56.61</v>
      </c>
      <c r="I125" s="72" t="s">
        <v>109</v>
      </c>
      <c r="J125" s="43" t="str">
        <f t="shared" si="4"/>
        <v>INSERT INTO `medical_vacancies` (`id`, `keyOrganization`, `job`, `division`, `bet`, `measures`) VALUES (NULL, 'elets-gor-bolnitsa-2',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5" s="44" t="s">
        <v>181</v>
      </c>
      <c r="L125" s="45" t="s">
        <v>182</v>
      </c>
      <c r="M125"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6" spans="1:13" s="4" customFormat="1" ht="19.5" customHeight="1" x14ac:dyDescent="0.2">
      <c r="A126" s="84"/>
      <c r="B126" s="91"/>
      <c r="C126" s="72">
        <v>160</v>
      </c>
      <c r="D126" s="72" t="s">
        <v>141</v>
      </c>
      <c r="E126" s="72" t="s">
        <v>18</v>
      </c>
      <c r="F126" s="72" t="s">
        <v>61</v>
      </c>
      <c r="G126" s="72">
        <v>1</v>
      </c>
      <c r="H126" s="46">
        <v>48.54</v>
      </c>
      <c r="I126" s="10"/>
      <c r="J126" s="43" t="str">
        <f>CONCATENATE("INSERT INTO `medical_vacancies` (`id`, `keyOrganization`, `job`, `division`, `bet`, `measures`) VALUES (NULL, ","'",D126,"', '",E126,"', ","'",F126,"', ","'",G126,"', ","'",I128,"');")</f>
        <v>INSERT INTO `medical_vacancies` (`id`, `keyOrganization`, `job`, `division`, `bet`, `measures`) VALUES (NULL, 'elets-gor-bolnitsa-2', 'врач-кардиолог',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26" s="44" t="s">
        <v>181</v>
      </c>
      <c r="L126" s="45" t="s">
        <v>182</v>
      </c>
      <c r="M126" s="43"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27" spans="1:13" s="4" customFormat="1" ht="19.5" customHeight="1" x14ac:dyDescent="0.2">
      <c r="A127" s="84"/>
      <c r="B127" s="91"/>
      <c r="C127" s="72"/>
      <c r="D127" s="72"/>
      <c r="E127" s="72" t="s">
        <v>12</v>
      </c>
      <c r="F127" s="72" t="s">
        <v>61</v>
      </c>
      <c r="G127" s="72">
        <v>1</v>
      </c>
      <c r="H127" s="46">
        <v>52.38</v>
      </c>
      <c r="I127" s="72" t="s">
        <v>109</v>
      </c>
      <c r="J127" s="63"/>
      <c r="K127" s="44"/>
      <c r="L127" s="45"/>
      <c r="M127" s="63"/>
    </row>
    <row r="128" spans="1:13" s="4" customFormat="1" ht="19.5" customHeight="1" x14ac:dyDescent="0.2">
      <c r="A128" s="84"/>
      <c r="B128" s="91"/>
      <c r="C128" s="72"/>
      <c r="D128" s="72"/>
      <c r="E128" s="72" t="s">
        <v>21</v>
      </c>
      <c r="F128" s="72" t="s">
        <v>61</v>
      </c>
      <c r="G128" s="72">
        <v>1</v>
      </c>
      <c r="H128" s="46">
        <v>57</v>
      </c>
      <c r="I128" s="72" t="s">
        <v>109</v>
      </c>
      <c r="J128" s="63"/>
      <c r="K128" s="44"/>
      <c r="L128" s="45"/>
      <c r="M128" s="63"/>
    </row>
    <row r="129" spans="1:17" s="4" customFormat="1" ht="19.5" customHeight="1" x14ac:dyDescent="0.2">
      <c r="A129" s="84"/>
      <c r="B129" s="91"/>
      <c r="C129" s="72"/>
      <c r="D129" s="72"/>
      <c r="E129" s="72" t="s">
        <v>3</v>
      </c>
      <c r="F129" s="72" t="s">
        <v>61</v>
      </c>
      <c r="G129" s="72">
        <v>1</v>
      </c>
      <c r="H129" s="46">
        <v>57</v>
      </c>
      <c r="I129" s="72"/>
      <c r="J129" s="63"/>
      <c r="K129" s="44"/>
      <c r="L129" s="45"/>
      <c r="M129" s="63"/>
      <c r="Q129" s="73"/>
    </row>
    <row r="130" spans="1:17" s="4" customFormat="1" ht="19.5" customHeight="1" x14ac:dyDescent="0.2">
      <c r="A130" s="84">
        <v>16</v>
      </c>
      <c r="B130" s="91" t="s">
        <v>363</v>
      </c>
      <c r="C130" s="72">
        <v>165</v>
      </c>
      <c r="D130" s="72" t="s">
        <v>142</v>
      </c>
      <c r="E130" s="72" t="s">
        <v>17</v>
      </c>
      <c r="F130" s="72" t="s">
        <v>62</v>
      </c>
      <c r="G130" s="72">
        <v>1</v>
      </c>
      <c r="H130" s="46">
        <v>57</v>
      </c>
      <c r="I130" s="72" t="s">
        <v>111</v>
      </c>
      <c r="J130" s="43" t="str">
        <f t="shared" si="4"/>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30" s="44" t="s">
        <v>181</v>
      </c>
      <c r="L130" s="45" t="s">
        <v>182</v>
      </c>
      <c r="M130"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1" spans="1:17" s="4" customFormat="1" ht="19.5" customHeight="1" x14ac:dyDescent="0.2">
      <c r="A131" s="84"/>
      <c r="B131" s="91"/>
      <c r="C131" s="72">
        <v>166</v>
      </c>
      <c r="D131" s="72" t="s">
        <v>142</v>
      </c>
      <c r="E131" s="72" t="s">
        <v>11</v>
      </c>
      <c r="F131" s="72" t="s">
        <v>61</v>
      </c>
      <c r="G131" s="72">
        <v>2</v>
      </c>
      <c r="H131" s="46">
        <v>62</v>
      </c>
      <c r="I131" s="72" t="s">
        <v>109</v>
      </c>
      <c r="J131" s="43" t="str">
        <f t="shared" si="4"/>
        <v>INSERT INTO `medical_vacancies` (`id`, `keyOrganization`, `job`, `division`, `bet`, `measures`) VALUES (NULL, 'elets-gor-det-bolnitsa', 'врач-педиатр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31" s="44" t="s">
        <v>181</v>
      </c>
      <c r="L131" s="45" t="s">
        <v>182</v>
      </c>
      <c r="M131"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2" spans="1:17" s="4" customFormat="1" ht="19.5" customHeight="1" x14ac:dyDescent="0.2">
      <c r="A132" s="84"/>
      <c r="B132" s="91"/>
      <c r="C132" s="72">
        <v>167</v>
      </c>
      <c r="D132" s="72" t="s">
        <v>142</v>
      </c>
      <c r="E132" s="72" t="s">
        <v>34</v>
      </c>
      <c r="F132" s="72" t="s">
        <v>62</v>
      </c>
      <c r="G132" s="72">
        <v>2</v>
      </c>
      <c r="H132" s="46">
        <v>72</v>
      </c>
      <c r="I132" s="72" t="s">
        <v>332</v>
      </c>
      <c r="J132" s="43" t="str">
        <f t="shared" si="4"/>
        <v>INSERT INTO `medical_vacancies` (`id`, `keyOrganization`, `job`, `division`, `bet`, `measures`) VALUES (NULL, 'elets-gor-det-bolnitsa', 'врач-детский хирург', 'стационар', '2', 'предоставляется служебное жилье');</v>
      </c>
      <c r="K132" s="44" t="s">
        <v>181</v>
      </c>
      <c r="L132" s="45" t="s">
        <v>182</v>
      </c>
      <c r="M132"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3" spans="1:17" s="4" customFormat="1" ht="19.5" customHeight="1" x14ac:dyDescent="0.2">
      <c r="A133" s="84"/>
      <c r="B133" s="91"/>
      <c r="C133" s="72"/>
      <c r="D133" s="72"/>
      <c r="E133" s="72" t="s">
        <v>5</v>
      </c>
      <c r="F133" s="72" t="s">
        <v>61</v>
      </c>
      <c r="G133" s="72">
        <v>1</v>
      </c>
      <c r="H133" s="46">
        <v>57</v>
      </c>
      <c r="I133" s="72" t="s">
        <v>109</v>
      </c>
      <c r="J133" s="54"/>
      <c r="K133" s="44"/>
      <c r="L133" s="45"/>
      <c r="M133" s="54"/>
    </row>
    <row r="134" spans="1:17" s="4" customFormat="1" ht="19.5" customHeight="1" x14ac:dyDescent="0.2">
      <c r="A134" s="84"/>
      <c r="B134" s="91"/>
      <c r="C134" s="72">
        <v>168</v>
      </c>
      <c r="D134" s="72" t="s">
        <v>142</v>
      </c>
      <c r="E134" s="72" t="s">
        <v>30</v>
      </c>
      <c r="F134" s="72" t="s">
        <v>61</v>
      </c>
      <c r="G134" s="72">
        <v>1</v>
      </c>
      <c r="H134" s="46">
        <v>49</v>
      </c>
      <c r="I134" s="72"/>
      <c r="J134" s="43" t="str">
        <f t="shared" si="4"/>
        <v>INSERT INTO `medical_vacancies` (`id`, `keyOrganization`, `job`, `division`, `bet`, `measures`) VALUES (NULL, 'elets-gor-det-bolnitsa', 'врач клинической лабораторной диагностики', 'поликлиника', '1', '');</v>
      </c>
      <c r="K134" s="44" t="s">
        <v>181</v>
      </c>
      <c r="L134" s="45" t="s">
        <v>182</v>
      </c>
      <c r="M134" s="43"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35" spans="1:17" s="4" customFormat="1" ht="19.5" customHeight="1" x14ac:dyDescent="0.2">
      <c r="A135" s="84"/>
      <c r="B135" s="91"/>
      <c r="C135" s="72"/>
      <c r="D135" s="72"/>
      <c r="E135" s="72" t="s">
        <v>19</v>
      </c>
      <c r="F135" s="72" t="s">
        <v>339</v>
      </c>
      <c r="G135" s="72">
        <v>3</v>
      </c>
      <c r="H135" s="46">
        <v>30</v>
      </c>
      <c r="I135" s="72"/>
      <c r="J135" s="43"/>
      <c r="K135" s="44"/>
      <c r="L135" s="45"/>
      <c r="M135" s="43"/>
    </row>
    <row r="136" spans="1:17" s="4" customFormat="1" ht="19.5" customHeight="1" x14ac:dyDescent="0.2">
      <c r="A136" s="84">
        <v>17</v>
      </c>
      <c r="B136" s="91" t="s">
        <v>300</v>
      </c>
      <c r="C136" s="72">
        <v>170</v>
      </c>
      <c r="D136" s="72" t="s">
        <v>143</v>
      </c>
      <c r="E136" s="72" t="s">
        <v>44</v>
      </c>
      <c r="F136" s="72" t="s">
        <v>61</v>
      </c>
      <c r="G136" s="72">
        <v>2</v>
      </c>
      <c r="H136" s="46">
        <v>57</v>
      </c>
      <c r="I136" s="72"/>
      <c r="J136" s="43" t="str">
        <f t="shared" si="4"/>
        <v>INSERT INTO `medical_vacancies` (`id`, `keyOrganization`, `job`, `division`, `bet`, `measures`) VALUES (NULL, 'elets-stom-policlinica', 'врач-стоматолог детский', 'поликлиника', '2', '');</v>
      </c>
      <c r="K136" s="44" t="s">
        <v>181</v>
      </c>
      <c r="L136" s="45" t="s">
        <v>182</v>
      </c>
      <c r="M136"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37" spans="1:17" s="4" customFormat="1" ht="19.5" customHeight="1" x14ac:dyDescent="0.2">
      <c r="A137" s="84"/>
      <c r="B137" s="91"/>
      <c r="C137" s="72">
        <v>172</v>
      </c>
      <c r="D137" s="72" t="s">
        <v>143</v>
      </c>
      <c r="E137" s="72" t="s">
        <v>52</v>
      </c>
      <c r="F137" s="72" t="s">
        <v>61</v>
      </c>
      <c r="G137" s="72">
        <v>2</v>
      </c>
      <c r="H137" s="46">
        <v>57</v>
      </c>
      <c r="I137" s="72"/>
      <c r="J137" s="43" t="str">
        <f t="shared" si="4"/>
        <v>INSERT INTO `medical_vacancies` (`id`, `keyOrganization`, `job`, `division`, `bet`, `measures`) VALUES (NULL, 'elets-stom-policlinica', 'врач-ортодонт', 'поликлиника', '2', '');</v>
      </c>
      <c r="K137" s="44" t="s">
        <v>181</v>
      </c>
      <c r="L137" s="45" t="s">
        <v>182</v>
      </c>
      <c r="M137"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38" spans="1:17" s="4" customFormat="1" ht="63" customHeight="1" x14ac:dyDescent="0.2">
      <c r="A138" s="84"/>
      <c r="B138" s="91"/>
      <c r="C138" s="72">
        <v>173</v>
      </c>
      <c r="D138" s="72" t="s">
        <v>143</v>
      </c>
      <c r="E138" s="72" t="s">
        <v>41</v>
      </c>
      <c r="F138" s="72" t="s">
        <v>61</v>
      </c>
      <c r="G138" s="72">
        <v>2</v>
      </c>
      <c r="H138" s="46">
        <v>57</v>
      </c>
      <c r="I138" s="72"/>
      <c r="J138" s="43" t="str">
        <f t="shared" si="4"/>
        <v>INSERT INTO `medical_vacancies` (`id`, `keyOrganization`, `job`, `division`, `bet`, `measures`) VALUES (NULL, 'elets-stom-policlinica', 'врач-стоматолог', 'поликлиника', '2', '');</v>
      </c>
      <c r="K138" s="44" t="s">
        <v>181</v>
      </c>
      <c r="L138" s="45" t="s">
        <v>182</v>
      </c>
      <c r="M138" s="43"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39" spans="1:17" s="4" customFormat="1" ht="49.5" customHeight="1" x14ac:dyDescent="0.2">
      <c r="A139" s="85">
        <v>18</v>
      </c>
      <c r="B139" s="91" t="s">
        <v>59</v>
      </c>
      <c r="C139" s="72"/>
      <c r="D139" s="72"/>
      <c r="E139" s="72" t="s">
        <v>186</v>
      </c>
      <c r="F139" s="72" t="s">
        <v>187</v>
      </c>
      <c r="G139" s="72">
        <v>1</v>
      </c>
      <c r="H139" s="46">
        <v>80</v>
      </c>
      <c r="I139" s="72"/>
      <c r="J139" s="50"/>
      <c r="K139" s="51"/>
      <c r="L139" s="52"/>
      <c r="M139" s="50"/>
    </row>
    <row r="140" spans="1:17" s="4" customFormat="1" ht="30.75" customHeight="1" x14ac:dyDescent="0.2">
      <c r="A140" s="86"/>
      <c r="B140" s="91"/>
      <c r="C140" s="72"/>
      <c r="D140" s="72"/>
      <c r="E140" s="72" t="s">
        <v>13</v>
      </c>
      <c r="F140" s="72" t="s">
        <v>188</v>
      </c>
      <c r="G140" s="72">
        <v>1</v>
      </c>
      <c r="H140" s="46"/>
      <c r="I140" s="72" t="s">
        <v>109</v>
      </c>
      <c r="J140" s="50"/>
      <c r="K140" s="51"/>
      <c r="L140" s="52"/>
      <c r="M140" s="50"/>
    </row>
    <row r="141" spans="1:17" s="4" customFormat="1" ht="19.5" customHeight="1" x14ac:dyDescent="0.2">
      <c r="A141" s="84">
        <v>19</v>
      </c>
      <c r="B141" s="91" t="s">
        <v>364</v>
      </c>
      <c r="C141" s="72">
        <v>176</v>
      </c>
      <c r="D141" s="72" t="s">
        <v>144</v>
      </c>
      <c r="E141" s="72" t="s">
        <v>5</v>
      </c>
      <c r="F141" s="72" t="s">
        <v>61</v>
      </c>
      <c r="G141" s="72">
        <v>1</v>
      </c>
      <c r="H141" s="46">
        <v>52.97</v>
      </c>
      <c r="I141" s="72" t="s">
        <v>113</v>
      </c>
      <c r="J141" s="43" t="str">
        <f t="shared" si="4"/>
        <v>INSERT INTO `medical_vacancies` (`id`, `keyOrganization`, `job`, `division`, `bet`, `measures`) VALUES (NULL, 'volovskaya-crb', 'врач-офтальмолог', 'поликлиника',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41" s="44" t="s">
        <v>181</v>
      </c>
      <c r="L141" s="45" t="s">
        <v>182</v>
      </c>
      <c r="M141"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2" spans="1:17" s="4" customFormat="1" ht="19.5" customHeight="1" x14ac:dyDescent="0.2">
      <c r="A142" s="84"/>
      <c r="B142" s="91"/>
      <c r="C142" s="72"/>
      <c r="D142" s="72"/>
      <c r="E142" s="72" t="s">
        <v>75</v>
      </c>
      <c r="F142" s="72" t="s">
        <v>61</v>
      </c>
      <c r="G142" s="72">
        <v>1</v>
      </c>
      <c r="H142" s="46">
        <v>68.59</v>
      </c>
      <c r="I142" s="72" t="s">
        <v>113</v>
      </c>
      <c r="J142" s="67"/>
      <c r="K142" s="44"/>
      <c r="L142" s="45"/>
      <c r="M142" s="67"/>
    </row>
    <row r="143" spans="1:17" s="4" customFormat="1" ht="19.5" customHeight="1" x14ac:dyDescent="0.2">
      <c r="A143" s="84"/>
      <c r="B143" s="91"/>
      <c r="C143" s="72">
        <v>177</v>
      </c>
      <c r="D143" s="72" t="s">
        <v>144</v>
      </c>
      <c r="E143" s="72" t="s">
        <v>11</v>
      </c>
      <c r="F143" s="72" t="s">
        <v>61</v>
      </c>
      <c r="G143" s="72">
        <v>2</v>
      </c>
      <c r="H143" s="46">
        <v>68.59</v>
      </c>
      <c r="I143" s="72" t="s">
        <v>113</v>
      </c>
      <c r="J143" s="43" t="str">
        <f t="shared" si="4"/>
        <v>INSERT INTO `medical_vacancies` (`id`, `keyOrganization`, `job`, `division`, `bet`, `measures`) VALUES (NULL, 'volovskaya-crb', 'врач-педиатр участковый', 'поликлиника', '2',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43" s="44" t="s">
        <v>181</v>
      </c>
      <c r="L143" s="45" t="s">
        <v>182</v>
      </c>
      <c r="M143"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4" spans="1:17" s="4" customFormat="1" ht="19.5" customHeight="1" x14ac:dyDescent="0.2">
      <c r="A144" s="84"/>
      <c r="B144" s="91"/>
      <c r="C144" s="72"/>
      <c r="D144" s="72"/>
      <c r="E144" s="72" t="s">
        <v>23</v>
      </c>
      <c r="F144" s="72" t="s">
        <v>61</v>
      </c>
      <c r="G144" s="72">
        <v>1</v>
      </c>
      <c r="H144" s="46">
        <v>53.93</v>
      </c>
      <c r="I144" s="72" t="s">
        <v>114</v>
      </c>
      <c r="J144" s="55"/>
      <c r="K144" s="44"/>
      <c r="L144" s="45"/>
      <c r="M144" s="55"/>
    </row>
    <row r="145" spans="1:13" s="4" customFormat="1" ht="19.5" customHeight="1" x14ac:dyDescent="0.2">
      <c r="A145" s="84"/>
      <c r="B145" s="91"/>
      <c r="C145" s="72">
        <v>178</v>
      </c>
      <c r="D145" s="72" t="s">
        <v>144</v>
      </c>
      <c r="E145" s="72" t="s">
        <v>29</v>
      </c>
      <c r="F145" s="72" t="s">
        <v>62</v>
      </c>
      <c r="G145" s="72">
        <v>1</v>
      </c>
      <c r="H145" s="46">
        <v>52.97</v>
      </c>
      <c r="I145" s="72" t="s">
        <v>109</v>
      </c>
      <c r="J145" s="43" t="str">
        <f t="shared" si="4"/>
        <v>INSERT INTO `medical_vacancies` (`id`, `keyOrganization`, `job`, `division`, `bet`, `measures`) VALUES (NULL, 'volovskaya-crb', 'врач-терапевт',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45" s="44" t="s">
        <v>181</v>
      </c>
      <c r="L145" s="45" t="s">
        <v>182</v>
      </c>
      <c r="M145"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6" spans="1:13" s="4" customFormat="1" ht="19.5" customHeight="1" x14ac:dyDescent="0.2">
      <c r="A146" s="84"/>
      <c r="B146" s="91"/>
      <c r="C146" s="72">
        <v>179</v>
      </c>
      <c r="D146" s="72" t="s">
        <v>144</v>
      </c>
      <c r="E146" s="72" t="s">
        <v>42</v>
      </c>
      <c r="F146" s="72" t="s">
        <v>61</v>
      </c>
      <c r="G146" s="72">
        <v>1</v>
      </c>
      <c r="H146" s="46">
        <v>53.93</v>
      </c>
      <c r="I146" s="72" t="s">
        <v>332</v>
      </c>
      <c r="J146" s="43" t="str">
        <f t="shared" si="4"/>
        <v>INSERT INTO `medical_vacancies` (`id`, `keyOrganization`, `job`, `division`, `bet`, `measures`) VALUES (NULL, 'volovskaya-crb', 'врач-стоматолог-хирург', 'поликлиника', '1', 'предоставляется служебное жилье');</v>
      </c>
      <c r="K146" s="44"/>
      <c r="L146" s="45"/>
      <c r="M146" s="43"/>
    </row>
    <row r="147" spans="1:13" s="4" customFormat="1" ht="19.5" customHeight="1" x14ac:dyDescent="0.2">
      <c r="A147" s="84"/>
      <c r="B147" s="91"/>
      <c r="C147" s="72">
        <v>180</v>
      </c>
      <c r="D147" s="72" t="s">
        <v>144</v>
      </c>
      <c r="E147" s="72" t="s">
        <v>8</v>
      </c>
      <c r="F147" s="72" t="s">
        <v>61</v>
      </c>
      <c r="G147" s="72">
        <v>1</v>
      </c>
      <c r="H147" s="46">
        <v>52.97</v>
      </c>
      <c r="I147" s="72" t="s">
        <v>332</v>
      </c>
      <c r="J147" s="43" t="str">
        <f t="shared" si="4"/>
        <v>INSERT INTO `medical_vacancies` (`id`, `keyOrganization`, `job`, `division`, `bet`, `measures`) VALUES (NULL, 'volovskaya-crb', 'врач-оториноларинголог', 'поликлиника', '1', 'предоставляется служебное жилье');</v>
      </c>
      <c r="K147" s="44" t="s">
        <v>181</v>
      </c>
      <c r="L147" s="45" t="s">
        <v>182</v>
      </c>
      <c r="M147"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8" spans="1:13" s="4" customFormat="1" ht="19.5" customHeight="1" x14ac:dyDescent="0.2">
      <c r="A148" s="84"/>
      <c r="B148" s="91"/>
      <c r="C148" s="72">
        <v>181</v>
      </c>
      <c r="D148" s="72" t="s">
        <v>144</v>
      </c>
      <c r="E148" s="72" t="s">
        <v>13</v>
      </c>
      <c r="F148" s="72" t="s">
        <v>61</v>
      </c>
      <c r="G148" s="72">
        <v>1</v>
      </c>
      <c r="H148" s="46">
        <v>52.97</v>
      </c>
      <c r="I148" s="72" t="s">
        <v>332</v>
      </c>
      <c r="J148" s="43" t="str">
        <f t="shared" si="4"/>
        <v>INSERT INTO `medical_vacancies` (`id`, `keyOrganization`, `job`, `division`, `bet`, `measures`) VALUES (NULL, 'volovskaya-crb', 'врач-психиатр', 'поликлиника', '1', 'предоставляется служебное жилье');</v>
      </c>
      <c r="K148" s="44" t="s">
        <v>181</v>
      </c>
      <c r="L148" s="45" t="s">
        <v>182</v>
      </c>
      <c r="M148"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49" spans="1:13" s="4" customFormat="1" ht="19.5" customHeight="1" x14ac:dyDescent="0.2">
      <c r="A149" s="84"/>
      <c r="B149" s="91"/>
      <c r="C149" s="72">
        <v>182</v>
      </c>
      <c r="D149" s="72" t="s">
        <v>144</v>
      </c>
      <c r="E149" s="72" t="s">
        <v>15</v>
      </c>
      <c r="F149" s="72" t="s">
        <v>61</v>
      </c>
      <c r="G149" s="72">
        <v>1</v>
      </c>
      <c r="H149" s="46">
        <v>52.97</v>
      </c>
      <c r="I149" s="72" t="s">
        <v>109</v>
      </c>
      <c r="J149" s="43" t="str">
        <f t="shared" si="4"/>
        <v>INSERT INTO `medical_vacancies` (`id`, `keyOrganization`, `job`, `division`, `bet`, `measures`) VALUES (NULL, 'volovskaya-crb',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49" s="44" t="s">
        <v>181</v>
      </c>
      <c r="L149" s="45" t="s">
        <v>182</v>
      </c>
      <c r="M149" s="43" t="str">
        <f t="shared" si="5"/>
        <v>&lt;div id='entry'&gt;&lt;/div&gt;
&lt;link rel='stylesheet' href='http://h90428dg.beget.tech/css/style_doctor.css'&gt;
&lt;script src='https://yastatic.net/s3/frontend/forms/_/embed.js'&gt;&lt;/script&gt;
&lt;script src='http://h90428dg.beget.tech/js/POST_Request.js'&gt;&lt;/script&gt;
&lt;script&gt;let data = display('volovskaya-crb');&lt;/script&gt;</v>
      </c>
    </row>
    <row r="150" spans="1:13" s="4" customFormat="1" ht="19.5" customHeight="1" x14ac:dyDescent="0.2">
      <c r="A150" s="84"/>
      <c r="B150" s="91"/>
      <c r="C150" s="72"/>
      <c r="D150" s="72"/>
      <c r="E150" s="72" t="s">
        <v>35</v>
      </c>
      <c r="F150" s="72" t="s">
        <v>61</v>
      </c>
      <c r="G150" s="72">
        <v>1</v>
      </c>
      <c r="H150" s="46">
        <v>52.97</v>
      </c>
      <c r="I150" s="72" t="s">
        <v>109</v>
      </c>
      <c r="J150" s="66"/>
      <c r="K150" s="44"/>
      <c r="L150" s="45"/>
      <c r="M150" s="66"/>
    </row>
    <row r="151" spans="1:13" s="4" customFormat="1" ht="19.5" customHeight="1" x14ac:dyDescent="0.2">
      <c r="A151" s="84">
        <v>20</v>
      </c>
      <c r="B151" s="91" t="s">
        <v>365</v>
      </c>
      <c r="C151" s="72">
        <v>190</v>
      </c>
      <c r="D151" s="72" t="s">
        <v>145</v>
      </c>
      <c r="E151" s="72" t="s">
        <v>37</v>
      </c>
      <c r="F151" s="72" t="s">
        <v>61</v>
      </c>
      <c r="G151" s="72">
        <v>2</v>
      </c>
      <c r="H151" s="46">
        <v>54.04</v>
      </c>
      <c r="I151" s="72" t="s">
        <v>115</v>
      </c>
      <c r="J151" s="43" t="str">
        <f t="shared" si="4"/>
        <v>INSERT INTO `medical_vacancies` (`id`, `keyOrganization`, `job`, `division`, `bet`, `measures`) VALUES (NULL, 'gryazy-crb', 'врач-педиатр участковый ',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1" s="44" t="s">
        <v>181</v>
      </c>
      <c r="L151" s="45" t="s">
        <v>182</v>
      </c>
      <c r="M151" s="43" t="str">
        <f t="shared" si="5"/>
        <v>&lt;div id='entry'&gt;&lt;/div&gt;
&lt;link rel='stylesheet' href='http://h90428dg.beget.tech/css/style_doctor.css'&gt;
&lt;script src='https://yastatic.net/s3/frontend/forms/_/embed.js'&gt;&lt;/script&gt;
&lt;script src='http://h90428dg.beget.tech/js/POST_Request.js'&gt;&lt;/script&gt;
&lt;script&gt;let data = display('gryazy-crb');&lt;/script&gt;</v>
      </c>
    </row>
    <row r="152" spans="1:13" s="4" customFormat="1" ht="19.5" customHeight="1" x14ac:dyDescent="0.2">
      <c r="A152" s="84"/>
      <c r="B152" s="91"/>
      <c r="C152" s="72">
        <v>191</v>
      </c>
      <c r="D152" s="72" t="s">
        <v>145</v>
      </c>
      <c r="E152" s="72" t="s">
        <v>38</v>
      </c>
      <c r="F152" s="72" t="s">
        <v>61</v>
      </c>
      <c r="G152" s="72">
        <v>2</v>
      </c>
      <c r="H152" s="46">
        <v>54.04</v>
      </c>
      <c r="I152" s="72" t="s">
        <v>115</v>
      </c>
      <c r="J152" s="43" t="str">
        <f t="shared" ref="J152:J183" si="6">CONCATENATE("INSERT INTO `medical_vacancies` (`id`, `keyOrganization`, `job`, `division`, `bet`, `measures`) VALUES (NULL, ","'",D152,"', '",E152,"', ","'",F152,"', ","'",G152,"', ","'",I152,"');")</f>
        <v>INSERT INTO `medical_vacancies` (`id`, `keyOrganization`, `job`, `division`, `bet`, `measures`) VALUES (NULL, 'gryazy-crb', 'врач-терапевт  участковый ',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2" s="44" t="s">
        <v>181</v>
      </c>
      <c r="L152" s="45" t="s">
        <v>182</v>
      </c>
      <c r="M152" s="43" t="str">
        <f t="shared" ref="M152:M184" si="7">CONCATENATE(K152,D152,L152)</f>
        <v>&lt;div id='entry'&gt;&lt;/div&gt;
&lt;link rel='stylesheet' href='http://h90428dg.beget.tech/css/style_doctor.css'&gt;
&lt;script src='https://yastatic.net/s3/frontend/forms/_/embed.js'&gt;&lt;/script&gt;
&lt;script src='http://h90428dg.beget.tech/js/POST_Request.js'&gt;&lt;/script&gt;
&lt;script&gt;let data = display('gryazy-crb');&lt;/script&gt;</v>
      </c>
    </row>
    <row r="153" spans="1:13" s="4" customFormat="1" ht="19.5" customHeight="1" x14ac:dyDescent="0.2">
      <c r="A153" s="84"/>
      <c r="B153" s="91"/>
      <c r="C153" s="72">
        <v>193</v>
      </c>
      <c r="D153" s="72" t="s">
        <v>145</v>
      </c>
      <c r="E153" s="72" t="s">
        <v>64</v>
      </c>
      <c r="F153" s="72" t="s">
        <v>61</v>
      </c>
      <c r="G153" s="72">
        <v>1</v>
      </c>
      <c r="H153" s="46">
        <v>54.04</v>
      </c>
      <c r="I153" s="72" t="s">
        <v>115</v>
      </c>
      <c r="J153" s="43" t="str">
        <f t="shared" si="6"/>
        <v>INSERT INTO `medical_vacancies` (`id`, `keyOrganization`, `job`, `division`, `bet`, `measures`) VALUES (NULL, 'gryazy-crb', 'врач общей практики (семейный врач) терапевтического отделения',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3" s="44" t="s">
        <v>181</v>
      </c>
      <c r="L153" s="45" t="s">
        <v>182</v>
      </c>
      <c r="M153"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4" spans="1:13" s="4" customFormat="1" ht="19.5" customHeight="1" x14ac:dyDescent="0.2">
      <c r="A154" s="84"/>
      <c r="B154" s="91"/>
      <c r="C154" s="72">
        <v>194</v>
      </c>
      <c r="D154" s="72" t="s">
        <v>145</v>
      </c>
      <c r="E154" s="72" t="s">
        <v>51</v>
      </c>
      <c r="F154" s="72" t="s">
        <v>85</v>
      </c>
      <c r="G154" s="72">
        <v>1</v>
      </c>
      <c r="H154" s="46">
        <v>52.38</v>
      </c>
      <c r="I154" s="72" t="s">
        <v>115</v>
      </c>
      <c r="J154" s="43" t="str">
        <f t="shared" si="6"/>
        <v>INSERT INTO `medical_vacancies` (`id`, `keyOrganization`, `job`, `division`, `bet`, `measures`) VALUES (NULL, 'gryazy-crb', 'врач общей практики (семейный врач) Отделения общей врачебной практики (семейной медицины) ', 'г.Липецк, ул.Асфальтная, 23б',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4" s="44" t="s">
        <v>181</v>
      </c>
      <c r="L154" s="45" t="s">
        <v>182</v>
      </c>
      <c r="M154"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5" spans="1:13" s="4" customFormat="1" ht="19.5" customHeight="1" x14ac:dyDescent="0.2">
      <c r="A155" s="84"/>
      <c r="B155" s="91"/>
      <c r="C155" s="72">
        <v>195</v>
      </c>
      <c r="D155" s="72" t="s">
        <v>145</v>
      </c>
      <c r="E155" s="72" t="s">
        <v>51</v>
      </c>
      <c r="F155" s="72" t="s">
        <v>74</v>
      </c>
      <c r="G155" s="72">
        <v>1</v>
      </c>
      <c r="H155" s="46">
        <v>53</v>
      </c>
      <c r="I155" s="72" t="s">
        <v>115</v>
      </c>
      <c r="J155" s="43" t="str">
        <f t="shared" si="6"/>
        <v>INSERT INTO `medical_vacancies` (`id`, `keyOrganization`, `job`, `division`, `bet`, `measures`) VALUES (NULL, 'gryazy-crb', 'врач общей практики (семейный врач) Отделения общей врачебной практики (семейной медицины) ', 'д.Кубань',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5" s="44" t="s">
        <v>181</v>
      </c>
      <c r="L155" s="45" t="s">
        <v>182</v>
      </c>
      <c r="M155"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6" spans="1:13" s="4" customFormat="1" ht="19.5" customHeight="1" x14ac:dyDescent="0.2">
      <c r="A156" s="84"/>
      <c r="B156" s="91"/>
      <c r="C156" s="72">
        <v>196</v>
      </c>
      <c r="D156" s="72" t="s">
        <v>145</v>
      </c>
      <c r="E156" s="72" t="s">
        <v>51</v>
      </c>
      <c r="F156" s="72" t="s">
        <v>341</v>
      </c>
      <c r="G156" s="72">
        <v>1</v>
      </c>
      <c r="H156" s="46">
        <v>53</v>
      </c>
      <c r="I156" s="72" t="s">
        <v>115</v>
      </c>
      <c r="J156" s="43" t="str">
        <f t="shared" si="6"/>
        <v>INSERT INTO `medical_vacancies` (`id`, `keyOrganization`, `job`, `division`, `bet`, `measures`) VALUES (NULL, 'gryazy-crb', 'врач общей практики (семейный врач) Отделения общей врачебной практики (семейной медицины) ', ' Плеханово',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6" s="44" t="s">
        <v>181</v>
      </c>
      <c r="L156" s="45" t="s">
        <v>182</v>
      </c>
      <c r="M156"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7" spans="1:13" s="4" customFormat="1" ht="19.5" customHeight="1" x14ac:dyDescent="0.2">
      <c r="A157" s="84"/>
      <c r="B157" s="91"/>
      <c r="C157" s="72">
        <v>197</v>
      </c>
      <c r="D157" s="72" t="s">
        <v>145</v>
      </c>
      <c r="E157" s="72" t="s">
        <v>4</v>
      </c>
      <c r="F157" s="72" t="s">
        <v>61</v>
      </c>
      <c r="G157" s="72">
        <v>1</v>
      </c>
      <c r="H157" s="46">
        <v>40.83</v>
      </c>
      <c r="I157" s="72" t="s">
        <v>114</v>
      </c>
      <c r="J157" s="43" t="str">
        <f t="shared" si="6"/>
        <v>INSERT INTO `medical_vacancies` (`id`, `keyOrganization`, `job`, `division`, `bet`, `measures`) VALUES (NULL, 'gryazy-crb', 'врач 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157" s="44" t="s">
        <v>181</v>
      </c>
      <c r="L157" s="45" t="s">
        <v>182</v>
      </c>
      <c r="M157"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8" spans="1:13" s="4" customFormat="1" ht="19.5" customHeight="1" x14ac:dyDescent="0.2">
      <c r="A158" s="84"/>
      <c r="B158" s="91"/>
      <c r="C158" s="72">
        <v>198</v>
      </c>
      <c r="D158" s="72" t="s">
        <v>145</v>
      </c>
      <c r="E158" s="72" t="s">
        <v>17</v>
      </c>
      <c r="F158" s="72" t="s">
        <v>62</v>
      </c>
      <c r="G158" s="72">
        <v>1</v>
      </c>
      <c r="H158" s="46">
        <v>50.31</v>
      </c>
      <c r="I158" s="72" t="s">
        <v>115</v>
      </c>
      <c r="J158" s="43" t="str">
        <f t="shared" si="6"/>
        <v>INSERT INTO `medical_vacancies` (`id`, `keyOrganization`, `job`, `division`, `bet`, `measures`) VALUES (NULL, 'gryazy-crb',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58" s="44" t="s">
        <v>181</v>
      </c>
      <c r="L158" s="45" t="s">
        <v>182</v>
      </c>
      <c r="M158"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59" spans="1:13" s="4" customFormat="1" ht="19.5" customHeight="1" x14ac:dyDescent="0.2">
      <c r="A159" s="84"/>
      <c r="B159" s="91"/>
      <c r="C159" s="72">
        <v>199</v>
      </c>
      <c r="D159" s="72" t="s">
        <v>145</v>
      </c>
      <c r="E159" s="72" t="s">
        <v>8</v>
      </c>
      <c r="F159" s="72" t="s">
        <v>61</v>
      </c>
      <c r="G159" s="72">
        <v>1</v>
      </c>
      <c r="H159" s="46">
        <v>42.37</v>
      </c>
      <c r="I159" s="72" t="s">
        <v>114</v>
      </c>
      <c r="J159" s="43" t="str">
        <f t="shared" si="6"/>
        <v>INSERT INTO `medical_vacancies` (`id`, `keyOrganization`, `job`, `division`, `bet`, `measures`) VALUES (NULL, 'gryazy-crb', 'врач-оториноларинголог', 'поликлиника', '1', 'ежемесячная денежная компенсация за наем (поднаем) жилых помещений, ежемесячная денежная компенсация по оплате ЖКХ');</v>
      </c>
      <c r="K159" s="44" t="s">
        <v>181</v>
      </c>
      <c r="L159" s="45" t="s">
        <v>182</v>
      </c>
      <c r="M159"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0" spans="1:13" s="4" customFormat="1" ht="19.5" customHeight="1" x14ac:dyDescent="0.2">
      <c r="A160" s="84"/>
      <c r="B160" s="91"/>
      <c r="C160" s="72">
        <v>200</v>
      </c>
      <c r="D160" s="72" t="s">
        <v>145</v>
      </c>
      <c r="E160" s="72" t="s">
        <v>6</v>
      </c>
      <c r="F160" s="72" t="s">
        <v>61</v>
      </c>
      <c r="G160" s="72">
        <v>2</v>
      </c>
      <c r="H160" s="46">
        <v>40.83</v>
      </c>
      <c r="I160" s="72" t="s">
        <v>114</v>
      </c>
      <c r="J160" s="43" t="str">
        <f t="shared" si="6"/>
        <v>INSERT INTO `medical_vacancies` (`id`, `keyOrganization`, `job`, `division`, `bet`, `measures`) VALUES (NULL, 'gryazy-crb', 'врач-невролог', 'поликлиника', '2', 'ежемесячная денежная компенсация за наем (поднаем) жилых помещений, ежемесячная денежная компенсация по оплате ЖКХ');</v>
      </c>
      <c r="K160" s="44" t="s">
        <v>181</v>
      </c>
      <c r="L160" s="45" t="s">
        <v>182</v>
      </c>
      <c r="M160"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1" spans="1:13" s="4" customFormat="1" ht="19.5" customHeight="1" x14ac:dyDescent="0.2">
      <c r="A161" s="84"/>
      <c r="B161" s="91"/>
      <c r="C161" s="72">
        <v>202</v>
      </c>
      <c r="D161" s="72" t="s">
        <v>145</v>
      </c>
      <c r="E161" s="72" t="s">
        <v>47</v>
      </c>
      <c r="F161" s="72" t="s">
        <v>61</v>
      </c>
      <c r="G161" s="72">
        <v>1</v>
      </c>
      <c r="H161" s="46">
        <v>42.37</v>
      </c>
      <c r="I161" s="72" t="s">
        <v>114</v>
      </c>
      <c r="J161" s="43" t="str">
        <f t="shared" si="6"/>
        <v>INSERT INTO `medical_vacancies` (`id`, `keyOrganization`, `job`, `division`, `bet`, `measures`) VALUES (NULL, 'gryazy-crb', 'врач-дерматовенеролог', 'поликлиника', '1', 'ежемесячная денежная компенсация за наем (поднаем) жилых помещений, ежемесячная денежная компенсация по оплате ЖКХ');</v>
      </c>
      <c r="K161" s="44" t="s">
        <v>181</v>
      </c>
      <c r="L161" s="45" t="s">
        <v>182</v>
      </c>
      <c r="M161"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2" spans="1:13" s="4" customFormat="1" ht="19.5" customHeight="1" x14ac:dyDescent="0.2">
      <c r="A162" s="84"/>
      <c r="B162" s="91"/>
      <c r="C162" s="72">
        <v>203</v>
      </c>
      <c r="D162" s="72" t="s">
        <v>145</v>
      </c>
      <c r="E162" s="72" t="s">
        <v>19</v>
      </c>
      <c r="F162" s="72" t="s">
        <v>61</v>
      </c>
      <c r="G162" s="72">
        <v>1</v>
      </c>
      <c r="H162" s="46">
        <v>40.83</v>
      </c>
      <c r="I162" s="72" t="s">
        <v>114</v>
      </c>
      <c r="J162" s="43" t="str">
        <f t="shared" si="6"/>
        <v>INSERT INTO `medical_vacancies` (`id`, `keyOrganization`, `job`, `division`, `bet`, `measures`) VALUES (NULL, 'gryazy-crb',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162" s="44" t="s">
        <v>181</v>
      </c>
      <c r="L162" s="45" t="s">
        <v>182</v>
      </c>
      <c r="M162"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3" spans="1:13" s="4" customFormat="1" ht="19.5" customHeight="1" x14ac:dyDescent="0.2">
      <c r="A163" s="84"/>
      <c r="B163" s="91"/>
      <c r="C163" s="72">
        <v>204</v>
      </c>
      <c r="D163" s="72" t="s">
        <v>145</v>
      </c>
      <c r="E163" s="72" t="s">
        <v>334</v>
      </c>
      <c r="F163" s="72" t="s">
        <v>61</v>
      </c>
      <c r="G163" s="72">
        <v>1</v>
      </c>
      <c r="H163" s="46">
        <v>42.37</v>
      </c>
      <c r="I163" s="72" t="s">
        <v>115</v>
      </c>
      <c r="J163" s="43" t="str">
        <f t="shared" si="6"/>
        <v>INSERT INTO `medical_vacancies` (`id`, `keyOrganization`, `job`, `division`, `bet`, `measures`) VALUES (NULL, 'gryazy-crb', 'врач-психиатр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3" s="44" t="s">
        <v>181</v>
      </c>
      <c r="L163" s="45" t="s">
        <v>182</v>
      </c>
      <c r="M163" s="43" t="str">
        <f t="shared" si="7"/>
        <v>&lt;div id='entry'&gt;&lt;/div&gt;
&lt;link rel='stylesheet' href='http://h90428dg.beget.tech/css/style_doctor.css'&gt;
&lt;script src='https://yastatic.net/s3/frontend/forms/_/embed.js'&gt;&lt;/script&gt;
&lt;script src='http://h90428dg.beget.tech/js/POST_Request.js'&gt;&lt;/script&gt;
&lt;script&gt;let data = display('gryazy-crb');&lt;/script&gt;</v>
      </c>
    </row>
    <row r="164" spans="1:13" s="4" customFormat="1" ht="19.5" customHeight="1" x14ac:dyDescent="0.2">
      <c r="A164" s="84"/>
      <c r="B164" s="91"/>
      <c r="C164" s="72"/>
      <c r="D164" s="72"/>
      <c r="E164" s="72" t="s">
        <v>55</v>
      </c>
      <c r="F164" s="72" t="s">
        <v>61</v>
      </c>
      <c r="G164" s="72">
        <v>1</v>
      </c>
      <c r="H164" s="46"/>
      <c r="I164" s="72" t="s">
        <v>115</v>
      </c>
      <c r="J164" s="67"/>
      <c r="K164" s="44"/>
      <c r="L164" s="45"/>
      <c r="M164" s="67"/>
    </row>
    <row r="165" spans="1:13" s="4" customFormat="1" ht="19.5" customHeight="1" x14ac:dyDescent="0.2">
      <c r="A165" s="84">
        <v>21</v>
      </c>
      <c r="B165" s="91" t="s">
        <v>366</v>
      </c>
      <c r="C165" s="72">
        <v>218</v>
      </c>
      <c r="D165" s="72" t="s">
        <v>146</v>
      </c>
      <c r="E165" s="72" t="s">
        <v>46</v>
      </c>
      <c r="F165" s="72" t="s">
        <v>61</v>
      </c>
      <c r="G165" s="72">
        <v>1</v>
      </c>
      <c r="H165" s="46">
        <v>48.541499999999999</v>
      </c>
      <c r="I165" s="72" t="s">
        <v>115</v>
      </c>
      <c r="J165" s="43" t="str">
        <f t="shared" si="6"/>
        <v>INSERT INTO `medical_vacancies` (`id`, `keyOrganization`, `job`, `division`, `bet`, `measures`) VALUES (NULL, 'dankov-crb', 'врач 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5" s="44" t="s">
        <v>181</v>
      </c>
      <c r="L165" s="45" t="s">
        <v>182</v>
      </c>
      <c r="M165"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66" spans="1:13" s="4" customFormat="1" ht="19.5" customHeight="1" x14ac:dyDescent="0.2">
      <c r="A166" s="84"/>
      <c r="B166" s="91"/>
      <c r="C166" s="72">
        <v>219</v>
      </c>
      <c r="D166" s="72" t="s">
        <v>146</v>
      </c>
      <c r="E166" s="72" t="s">
        <v>14</v>
      </c>
      <c r="F166" s="72" t="s">
        <v>61</v>
      </c>
      <c r="G166" s="72">
        <v>2</v>
      </c>
      <c r="H166" s="46">
        <v>62.085300000000004</v>
      </c>
      <c r="I166" s="72" t="s">
        <v>115</v>
      </c>
      <c r="J166" s="43" t="str">
        <f t="shared" si="6"/>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6" s="44" t="s">
        <v>181</v>
      </c>
      <c r="L166" s="45" t="s">
        <v>182</v>
      </c>
      <c r="M166"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67" spans="1:13" s="4" customFormat="1" ht="19.5" customHeight="1" x14ac:dyDescent="0.2">
      <c r="A167" s="84"/>
      <c r="B167" s="91"/>
      <c r="C167" s="72">
        <v>220</v>
      </c>
      <c r="D167" s="72" t="s">
        <v>146</v>
      </c>
      <c r="E167" s="72" t="s">
        <v>25</v>
      </c>
      <c r="F167" s="72" t="s">
        <v>69</v>
      </c>
      <c r="G167" s="72">
        <v>1</v>
      </c>
      <c r="H167" s="46">
        <v>52.384500000000003</v>
      </c>
      <c r="I167" s="72" t="s">
        <v>115</v>
      </c>
      <c r="J167" s="43" t="str">
        <f t="shared" si="6"/>
        <v>INSERT INTO `medical_vacancies` (`id`, `keyOrganization`, `job`, `division`, `bet`, `measures`) VALUES (NULL, 'dankov-crb', 'врач-педиатр', 'педиатрическое отделение',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7" s="44" t="s">
        <v>181</v>
      </c>
      <c r="L167" s="45" t="s">
        <v>182</v>
      </c>
      <c r="M167"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68" spans="1:13" s="4" customFormat="1" ht="19.5" customHeight="1" x14ac:dyDescent="0.2">
      <c r="A168" s="84"/>
      <c r="B168" s="91"/>
      <c r="C168" s="72">
        <v>221</v>
      </c>
      <c r="D168" s="72" t="s">
        <v>146</v>
      </c>
      <c r="E168" s="72" t="s">
        <v>11</v>
      </c>
      <c r="F168" s="72" t="s">
        <v>61</v>
      </c>
      <c r="G168" s="72">
        <v>2</v>
      </c>
      <c r="H168" s="46">
        <v>62</v>
      </c>
      <c r="I168" s="72" t="s">
        <v>115</v>
      </c>
      <c r="J168" s="43" t="str">
        <f t="shared" si="6"/>
        <v>INSERT INTO `medical_vacancies` (`id`, `keyOrganization`, `job`, `division`, `bet`, `measures`) VALUES (NULL, 'dankov-crb', 'врач-педиатр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8" s="44" t="s">
        <v>181</v>
      </c>
      <c r="L168" s="45" t="s">
        <v>182</v>
      </c>
      <c r="M168"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69" spans="1:13" s="4" customFormat="1" ht="19.5" customHeight="1" x14ac:dyDescent="0.2">
      <c r="A169" s="84"/>
      <c r="B169" s="91"/>
      <c r="C169" s="72">
        <v>222</v>
      </c>
      <c r="D169" s="72" t="s">
        <v>146</v>
      </c>
      <c r="E169" s="72" t="s">
        <v>17</v>
      </c>
      <c r="F169" s="72" t="s">
        <v>62</v>
      </c>
      <c r="G169" s="72">
        <v>1</v>
      </c>
      <c r="H169" s="46">
        <v>56.605499999999999</v>
      </c>
      <c r="I169" s="72" t="s">
        <v>115</v>
      </c>
      <c r="J169" s="43" t="str">
        <f t="shared" si="6"/>
        <v>INSERT INTO `medical_vacancies` (`id`, `keyOrganization`, `job`, `division`, `bet`, `measures`) VALUES (NULL, 'dankov-crb',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9" s="44" t="s">
        <v>181</v>
      </c>
      <c r="L169" s="45" t="s">
        <v>182</v>
      </c>
      <c r="M169"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0" spans="1:13" s="4" customFormat="1" ht="19.5" customHeight="1" x14ac:dyDescent="0.2">
      <c r="A170" s="84"/>
      <c r="B170" s="91"/>
      <c r="C170" s="72">
        <v>223</v>
      </c>
      <c r="D170" s="72" t="s">
        <v>146</v>
      </c>
      <c r="E170" s="72" t="s">
        <v>9</v>
      </c>
      <c r="F170" s="72" t="s">
        <v>68</v>
      </c>
      <c r="G170" s="72">
        <v>1</v>
      </c>
      <c r="H170" s="46">
        <v>48.541499999999999</v>
      </c>
      <c r="I170" s="72" t="s">
        <v>114</v>
      </c>
      <c r="J170" s="43" t="str">
        <f t="shared" si="6"/>
        <v>INSERT INTO `medical_vacancies` (`id`, `keyOrganization`, `job`, `division`, `bet`, `measures`) VALUES (NULL, 'dankov-crb', 'врач-рентгенолог', 'отделение лучевой диагностики', '1', 'ежемесячная денежная компенсация за наем (поднаем) жилых помещений, ежемесячная денежная компенсация по оплате ЖКХ');</v>
      </c>
      <c r="K170" s="44" t="s">
        <v>181</v>
      </c>
      <c r="L170" s="45" t="s">
        <v>182</v>
      </c>
      <c r="M170"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1" spans="1:13" s="4" customFormat="1" ht="19.5" customHeight="1" x14ac:dyDescent="0.2">
      <c r="A171" s="84"/>
      <c r="B171" s="91"/>
      <c r="C171" s="72">
        <v>224</v>
      </c>
      <c r="D171" s="72" t="s">
        <v>146</v>
      </c>
      <c r="E171" s="72" t="s">
        <v>12</v>
      </c>
      <c r="F171" s="72" t="s">
        <v>61</v>
      </c>
      <c r="G171" s="72">
        <v>1</v>
      </c>
      <c r="H171" s="46">
        <v>48.541499999999999</v>
      </c>
      <c r="I171" s="72" t="s">
        <v>98</v>
      </c>
      <c r="J171" s="43" t="str">
        <f t="shared" si="6"/>
        <v>INSERT INTO `medical_vacancies` (`id`, `keyOrganization`, `job`, `division`, `bet`, `measures`) VALUES (NULL, 'dankov-crb', 'врач-онколог', 'поликлиника', '1', 'предусмотрена социальная выплата на приобретение или строительство жилья, губернаторские полтора миллиона');</v>
      </c>
      <c r="K171" s="44" t="s">
        <v>181</v>
      </c>
      <c r="L171" s="45" t="s">
        <v>182</v>
      </c>
      <c r="M171" s="43" t="str">
        <f t="shared" si="7"/>
        <v>&lt;div id='entry'&gt;&lt;/div&gt;
&lt;link rel='stylesheet' href='http://h90428dg.beget.tech/css/style_doctor.css'&gt;
&lt;script src='https://yastatic.net/s3/frontend/forms/_/embed.js'&gt;&lt;/script&gt;
&lt;script src='http://h90428dg.beget.tech/js/POST_Request.js'&gt;&lt;/script&gt;
&lt;script&gt;let data = display('dankov-crb');&lt;/script&gt;</v>
      </c>
    </row>
    <row r="172" spans="1:13" s="4" customFormat="1" ht="19.5" customHeight="1" x14ac:dyDescent="0.2">
      <c r="A172" s="84">
        <v>22</v>
      </c>
      <c r="B172" s="91" t="s">
        <v>367</v>
      </c>
      <c r="C172" s="72">
        <v>227</v>
      </c>
      <c r="D172" s="72" t="s">
        <v>147</v>
      </c>
      <c r="E172" s="72" t="s">
        <v>336</v>
      </c>
      <c r="F172" s="72" t="s">
        <v>62</v>
      </c>
      <c r="G172" s="72">
        <v>1</v>
      </c>
      <c r="H172" s="46">
        <v>65</v>
      </c>
      <c r="I172" s="72" t="s">
        <v>115</v>
      </c>
      <c r="J172" s="43" t="e">
        <f>CONCATENATE("INSERT INTO `medical_vacancies` (`id`, `keyOrganization`, `job`, `division`, `bet`, `measures`) VALUES (NULL, ","'",D172,"', '",#REF!,"', ","'",#REF!,"', ","'",#REF!,"', ","'",I172,"');")</f>
        <v>#REF!</v>
      </c>
      <c r="K172" s="44" t="s">
        <v>181</v>
      </c>
      <c r="L172" s="45" t="s">
        <v>182</v>
      </c>
      <c r="M172"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3" spans="1:13" s="4" customFormat="1" ht="19.5" customHeight="1" x14ac:dyDescent="0.2">
      <c r="A173" s="84"/>
      <c r="B173" s="91"/>
      <c r="C173" s="72">
        <v>228</v>
      </c>
      <c r="D173" s="72" t="s">
        <v>147</v>
      </c>
      <c r="E173" s="72" t="s">
        <v>335</v>
      </c>
      <c r="F173" s="72" t="s">
        <v>62</v>
      </c>
      <c r="G173" s="72">
        <v>1</v>
      </c>
      <c r="H173" s="46">
        <v>26</v>
      </c>
      <c r="I173" s="72" t="s">
        <v>115</v>
      </c>
      <c r="J173" s="43" t="str">
        <f t="shared" ref="J173:J181" si="8">CONCATENATE("INSERT INTO `medical_vacancies` (`id`, `keyOrganization`, `job`, `division`, `bet`, `measures`) VALUES (NULL, ","'",D173,"', '",E172,"', ","'",F172,"', ","'",G172,"', ","'",I173,"');")</f>
        <v>INSERT INTO `medical_vacancies` (`id`, `keyOrganization`, `job`, `division`, `bet`, `measures`) VALUES (NULL, 'dobrinsky-crb', 'врач-терапевт (д.Ольговка)',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3" s="44" t="s">
        <v>181</v>
      </c>
      <c r="L173" s="45" t="s">
        <v>182</v>
      </c>
      <c r="M173"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4" spans="1:13" s="4" customFormat="1" ht="19.5" customHeight="1" x14ac:dyDescent="0.2">
      <c r="A174" s="84"/>
      <c r="B174" s="91"/>
      <c r="C174" s="72">
        <v>229</v>
      </c>
      <c r="D174" s="72" t="s">
        <v>147</v>
      </c>
      <c r="E174" s="72" t="s">
        <v>342</v>
      </c>
      <c r="F174" s="72" t="s">
        <v>62</v>
      </c>
      <c r="G174" s="72">
        <v>1</v>
      </c>
      <c r="H174" s="46">
        <v>40.86</v>
      </c>
      <c r="I174" s="72"/>
      <c r="J174" s="43" t="str">
        <f t="shared" si="8"/>
        <v>INSERT INTO `medical_vacancies` (`id`, `keyOrganization`, `job`, `division`, `bet`, `measures`) VALUES (NULL, 'dobrinsky-crb', 'врач-терапевт (п.Петровский)', 'стационар', '1', '');</v>
      </c>
      <c r="K174" s="44" t="s">
        <v>181</v>
      </c>
      <c r="L174" s="45" t="s">
        <v>182</v>
      </c>
      <c r="M174"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5" spans="1:13" s="4" customFormat="1" ht="19.5" customHeight="1" x14ac:dyDescent="0.2">
      <c r="A175" s="84"/>
      <c r="B175" s="91"/>
      <c r="C175" s="72">
        <v>230</v>
      </c>
      <c r="D175" s="72" t="s">
        <v>147</v>
      </c>
      <c r="E175" s="72" t="s">
        <v>17</v>
      </c>
      <c r="F175" s="72" t="s">
        <v>62</v>
      </c>
      <c r="G175" s="72">
        <v>1</v>
      </c>
      <c r="H175" s="46">
        <v>60.7</v>
      </c>
      <c r="I175" s="72" t="s">
        <v>115</v>
      </c>
      <c r="J175" s="43" t="str">
        <f t="shared" si="8"/>
        <v>INSERT INTO `medical_vacancies` (`id`, `keyOrganization`, `job`, `division`, `bet`, `measures`) VALUES (NULL, 'dobrinsky-crb', 'врач-невролог (д.Ольговка)',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5" s="44" t="s">
        <v>181</v>
      </c>
      <c r="L175" s="45" t="s">
        <v>182</v>
      </c>
      <c r="M175"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6" spans="1:13" s="4" customFormat="1" ht="19.5" customHeight="1" x14ac:dyDescent="0.2">
      <c r="A176" s="84"/>
      <c r="B176" s="91"/>
      <c r="C176" s="72">
        <v>231</v>
      </c>
      <c r="D176" s="72" t="s">
        <v>147</v>
      </c>
      <c r="E176" s="72" t="s">
        <v>5</v>
      </c>
      <c r="F176" s="72" t="s">
        <v>61</v>
      </c>
      <c r="G176" s="72">
        <v>1</v>
      </c>
      <c r="H176" s="46">
        <v>45</v>
      </c>
      <c r="I176" s="72" t="s">
        <v>115</v>
      </c>
      <c r="J176" s="43" t="str">
        <f t="shared" si="8"/>
        <v>INSERT INTO `medical_vacancies` (`id`, `keyOrganization`, `job`, `division`, `bet`, `measures`) VALUES (NULL, 'dobrinsky-crb',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6" s="44" t="s">
        <v>181</v>
      </c>
      <c r="L176" s="45" t="s">
        <v>182</v>
      </c>
      <c r="M176"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7" spans="1:13" s="4" customFormat="1" ht="19.5" customHeight="1" x14ac:dyDescent="0.2">
      <c r="A177" s="84"/>
      <c r="B177" s="91"/>
      <c r="C177" s="72">
        <v>232</v>
      </c>
      <c r="D177" s="72" t="s">
        <v>147</v>
      </c>
      <c r="E177" s="72" t="s">
        <v>23</v>
      </c>
      <c r="F177" s="72" t="s">
        <v>61</v>
      </c>
      <c r="G177" s="72">
        <v>1</v>
      </c>
      <c r="H177" s="46">
        <v>53.25</v>
      </c>
      <c r="I177" s="72" t="s">
        <v>114</v>
      </c>
      <c r="J177" s="43" t="str">
        <f t="shared" si="8"/>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77" s="44" t="s">
        <v>181</v>
      </c>
      <c r="L177" s="45" t="s">
        <v>182</v>
      </c>
      <c r="M177"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8" spans="1:13" s="4" customFormat="1" ht="19.5" customHeight="1" x14ac:dyDescent="0.2">
      <c r="A178" s="84"/>
      <c r="B178" s="91"/>
      <c r="C178" s="72">
        <v>233</v>
      </c>
      <c r="D178" s="72" t="s">
        <v>147</v>
      </c>
      <c r="E178" s="72" t="s">
        <v>2</v>
      </c>
      <c r="F178" s="72" t="s">
        <v>61</v>
      </c>
      <c r="G178" s="72">
        <v>1</v>
      </c>
      <c r="H178" s="46">
        <v>48</v>
      </c>
      <c r="I178" s="72" t="s">
        <v>115</v>
      </c>
      <c r="J178" s="43" t="str">
        <f t="shared" si="8"/>
        <v>INSERT INTO `medical_vacancies` (`id`, `keyOrganization`, `job`, `division`, `bet`, `measures`) VALUES (NULL, 'dobrinsky-crb', 'врач-хирург',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78" s="44" t="s">
        <v>181</v>
      </c>
      <c r="L178" s="45" t="s">
        <v>182</v>
      </c>
      <c r="M178"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79" spans="1:13" s="4" customFormat="1" ht="19.5" customHeight="1" x14ac:dyDescent="0.2">
      <c r="A179" s="84"/>
      <c r="B179" s="91"/>
      <c r="C179" s="72">
        <v>234</v>
      </c>
      <c r="D179" s="72" t="s">
        <v>147</v>
      </c>
      <c r="E179" s="72" t="s">
        <v>83</v>
      </c>
      <c r="F179" s="72" t="s">
        <v>61</v>
      </c>
      <c r="G179" s="72">
        <v>1</v>
      </c>
      <c r="H179" s="46">
        <v>43</v>
      </c>
      <c r="I179" s="72" t="s">
        <v>115</v>
      </c>
      <c r="J179" s="43" t="e">
        <f>CONCATENATE("INSERT INTO `medical_vacancies` (`id`, `keyOrganization`, `job`, `division`, `bet`, `measures`) VALUES (NULL, ","'",D179,"', '",E178,"', ","'",F178,"', ","'",G178,"', ","'",#REF!,"');")</f>
        <v>#REF!</v>
      </c>
      <c r="K179" s="44" t="s">
        <v>181</v>
      </c>
      <c r="L179" s="45" t="s">
        <v>182</v>
      </c>
      <c r="M179"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0" spans="1:13" s="4" customFormat="1" ht="19.5" customHeight="1" x14ac:dyDescent="0.2">
      <c r="A180" s="84"/>
      <c r="B180" s="91"/>
      <c r="C180" s="72">
        <v>235</v>
      </c>
      <c r="D180" s="72" t="s">
        <v>147</v>
      </c>
      <c r="E180" s="72" t="s">
        <v>3</v>
      </c>
      <c r="F180" s="72" t="s">
        <v>61</v>
      </c>
      <c r="G180" s="72">
        <v>1</v>
      </c>
      <c r="H180" s="46">
        <v>37.75</v>
      </c>
      <c r="I180" s="10"/>
      <c r="J180" s="43" t="str">
        <f>CONCATENATE("INSERT INTO `medical_vacancies` (`id`, `keyOrganization`, `job`, `division`, `bet`, `measures`) VALUES (NULL, ","'",D180,"', '",E179,"', ","'",F179,"', ","'",G179,"', ","'",I179,"');")</f>
        <v>INSERT INTO `medical_vacancies` (`id`, `keyOrganization`, `job`, `division`, `bet`, `measures`) VALUES (NULL, 'dobrinsky-crb', 'врач общей практики (семейный врач) с.Хворостянка, д.Ольговка',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0" s="44" t="s">
        <v>181</v>
      </c>
      <c r="L180" s="45" t="s">
        <v>182</v>
      </c>
      <c r="M180"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1" spans="1:13" s="4" customFormat="1" ht="33.75" customHeight="1" x14ac:dyDescent="0.25">
      <c r="A181" s="84"/>
      <c r="B181" s="91"/>
      <c r="C181" s="72">
        <v>236</v>
      </c>
      <c r="D181" s="72" t="s">
        <v>147</v>
      </c>
      <c r="E181" s="72" t="s">
        <v>42</v>
      </c>
      <c r="F181" s="72" t="s">
        <v>61</v>
      </c>
      <c r="G181" s="72">
        <v>1</v>
      </c>
      <c r="H181" s="29">
        <v>31.05</v>
      </c>
      <c r="I181" s="72" t="s">
        <v>114</v>
      </c>
      <c r="J181" s="43" t="str">
        <f t="shared" si="8"/>
        <v>INSERT INTO `medical_vacancies` (`id`, `keyOrganization`, `job`, `division`, `bet`, `measures`) VALUES (NULL, 'dobrinsky-crb', 'врач-эндоскопист', 'поликлиника', '1', 'ежемесячная денежная компенсация за наем (поднаем) жилых помещений, ежемесячная денежная компенсация по оплате ЖКХ');</v>
      </c>
      <c r="K181" s="44" t="s">
        <v>181</v>
      </c>
      <c r="L181" s="45" t="s">
        <v>182</v>
      </c>
      <c r="M181" s="43" t="str">
        <f t="shared" si="7"/>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82" spans="1:13" s="4" customFormat="1" ht="30" customHeight="1" x14ac:dyDescent="0.2">
      <c r="A182" s="85">
        <v>23</v>
      </c>
      <c r="B182" s="91" t="s">
        <v>368</v>
      </c>
      <c r="C182" s="72"/>
      <c r="D182" s="72"/>
      <c r="E182" s="72" t="s">
        <v>104</v>
      </c>
      <c r="F182" s="72" t="s">
        <v>61</v>
      </c>
      <c r="G182" s="72">
        <v>1</v>
      </c>
      <c r="H182" s="46"/>
      <c r="I182" s="72"/>
      <c r="J182" s="65"/>
      <c r="K182" s="44"/>
      <c r="L182" s="45"/>
      <c r="M182" s="65"/>
    </row>
    <row r="183" spans="1:13" s="4" customFormat="1" ht="19.5" customHeight="1" x14ac:dyDescent="0.2">
      <c r="A183" s="86"/>
      <c r="B183" s="91"/>
      <c r="C183" s="72">
        <v>254</v>
      </c>
      <c r="D183" s="72" t="s">
        <v>148</v>
      </c>
      <c r="E183" s="72" t="s">
        <v>71</v>
      </c>
      <c r="F183" s="72" t="s">
        <v>61</v>
      </c>
      <c r="G183" s="72">
        <v>1</v>
      </c>
      <c r="H183" s="46" t="s">
        <v>305</v>
      </c>
      <c r="I183" s="72" t="s">
        <v>115</v>
      </c>
      <c r="J183" s="43" t="str">
        <f t="shared" si="6"/>
        <v>INSERT INTO `medical_vacancies` (`id`, `keyOrganization`, `job`, `division`, `bet`, `measures`) VALUES (NULL, 'dobrovsky-crb', 'врач по медицинской профилактике',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3" s="44" t="s">
        <v>181</v>
      </c>
      <c r="L183" s="45" t="s">
        <v>182</v>
      </c>
      <c r="M183" s="43"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4" spans="1:13" s="4" customFormat="1" ht="19.5" customHeight="1" x14ac:dyDescent="0.2">
      <c r="A184" s="86"/>
      <c r="B184" s="91"/>
      <c r="C184" s="72">
        <v>255</v>
      </c>
      <c r="D184" s="72" t="s">
        <v>148</v>
      </c>
      <c r="E184" s="72" t="s">
        <v>14</v>
      </c>
      <c r="F184" s="72" t="s">
        <v>190</v>
      </c>
      <c r="G184" s="72">
        <v>2</v>
      </c>
      <c r="H184" s="46" t="s">
        <v>304</v>
      </c>
      <c r="I184" s="72" t="s">
        <v>115</v>
      </c>
      <c r="J184" s="43" t="str">
        <f t="shared" ref="J184:J226" si="9">CONCATENATE("INSERT INTO `medical_vacancies` (`id`, `keyOrganization`, `job`, `division`, `bet`, `measures`) VALUES (NULL, ","'",D184,"', '",E184,"', ","'",F184,"', ","'",G184,"', ","'",I184,"');")</f>
        <v>INSERT INTO `medical_vacancies` (`id`, `keyOrganization`, `job`, `division`, `bet`, `measures`) VALUES (NULL, 'dobrovsky-crb', 'врач-терапевт участковый', 'поликлиника(Каликинская участковая больница)',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4" s="44" t="s">
        <v>181</v>
      </c>
      <c r="L184" s="45" t="s">
        <v>182</v>
      </c>
      <c r="M184" s="43" t="str">
        <f t="shared" si="7"/>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5" spans="1:13" s="4" customFormat="1" ht="19.5" customHeight="1" x14ac:dyDescent="0.2">
      <c r="A185" s="86"/>
      <c r="B185" s="91"/>
      <c r="C185" s="72">
        <v>256</v>
      </c>
      <c r="D185" s="72" t="s">
        <v>148</v>
      </c>
      <c r="E185" s="72" t="s">
        <v>5</v>
      </c>
      <c r="F185" s="72" t="s">
        <v>61</v>
      </c>
      <c r="G185" s="72">
        <v>1</v>
      </c>
      <c r="H185" s="46" t="s">
        <v>305</v>
      </c>
      <c r="I185" s="72" t="s">
        <v>115</v>
      </c>
      <c r="J185" s="43" t="str">
        <f t="shared" si="9"/>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85" s="44" t="s">
        <v>181</v>
      </c>
      <c r="L185" s="45" t="s">
        <v>182</v>
      </c>
      <c r="M185" s="43" t="str">
        <f t="shared" ref="M185:M223" si="10">CONCATENATE(K185,D185,L185)</f>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6" spans="1:13" s="4" customFormat="1" ht="19.5" customHeight="1" x14ac:dyDescent="0.2">
      <c r="A186" s="86"/>
      <c r="B186" s="91"/>
      <c r="C186" s="72">
        <v>257</v>
      </c>
      <c r="D186" s="72" t="s">
        <v>148</v>
      </c>
      <c r="E186" s="72" t="s">
        <v>23</v>
      </c>
      <c r="F186" s="72" t="s">
        <v>61</v>
      </c>
      <c r="G186" s="72">
        <v>1</v>
      </c>
      <c r="H186" s="46" t="s">
        <v>305</v>
      </c>
      <c r="I186" s="72" t="s">
        <v>114</v>
      </c>
      <c r="J186" s="43" t="str">
        <f t="shared" si="9"/>
        <v>INSERT INTO `medical_vacancies` (`id`, `keyOrganization`, `job`, `division`, `bet`, `measures`) VALUES (NULL, 'dobrovsky-crb', 'врач-хирург', 'поликлиника', '1', 'ежемесячная денежная компенсация за наем (поднаем) жилых помещений, ежемесячная денежная компенсация по оплате ЖКХ');</v>
      </c>
      <c r="K186" s="44" t="s">
        <v>181</v>
      </c>
      <c r="L186" s="45" t="s">
        <v>182</v>
      </c>
      <c r="M186"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7" spans="1:13" s="4" customFormat="1" ht="19.5" customHeight="1" x14ac:dyDescent="0.2">
      <c r="A187" s="86"/>
      <c r="B187" s="91"/>
      <c r="C187" s="72">
        <v>258</v>
      </c>
      <c r="D187" s="72" t="s">
        <v>148</v>
      </c>
      <c r="E187" s="72" t="s">
        <v>9</v>
      </c>
      <c r="F187" s="72" t="s">
        <v>61</v>
      </c>
      <c r="G187" s="72">
        <v>1</v>
      </c>
      <c r="H187" s="46" t="s">
        <v>305</v>
      </c>
      <c r="I187" s="72" t="s">
        <v>114</v>
      </c>
      <c r="J187" s="43" t="str">
        <f t="shared" si="9"/>
        <v>INSERT INTO `medical_vacancies` (`id`, `keyOrganization`, `job`, `division`, `bet`, `measures`) VALUES (NULL, 'dobrovsky-crb', 'врач-рентгенолог', 'поликлиника', '1', 'ежемесячная денежная компенсация за наем (поднаем) жилых помещений, ежемесячная денежная компенсация по оплате ЖКХ');</v>
      </c>
      <c r="K187" s="44" t="s">
        <v>181</v>
      </c>
      <c r="L187" s="45" t="s">
        <v>182</v>
      </c>
      <c r="M187"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8" spans="1:13" s="4" customFormat="1" ht="19.5" customHeight="1" x14ac:dyDescent="0.2">
      <c r="A188" s="86"/>
      <c r="B188" s="91"/>
      <c r="C188" s="72">
        <v>259</v>
      </c>
      <c r="D188" s="72" t="s">
        <v>148</v>
      </c>
      <c r="E188" s="72" t="s">
        <v>6</v>
      </c>
      <c r="F188" s="72" t="s">
        <v>61</v>
      </c>
      <c r="G188" s="72">
        <v>1</v>
      </c>
      <c r="H188" s="46" t="s">
        <v>305</v>
      </c>
      <c r="I188" s="72" t="s">
        <v>114</v>
      </c>
      <c r="J188" s="43" t="str">
        <f t="shared" si="9"/>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88" s="44" t="s">
        <v>181</v>
      </c>
      <c r="L188" s="45" t="s">
        <v>182</v>
      </c>
      <c r="M188"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89" spans="1:13" s="4" customFormat="1" ht="19.5" customHeight="1" x14ac:dyDescent="0.2">
      <c r="A189" s="86"/>
      <c r="B189" s="91"/>
      <c r="C189" s="72"/>
      <c r="D189" s="72"/>
      <c r="E189" s="72" t="s">
        <v>75</v>
      </c>
      <c r="F189" s="72" t="s">
        <v>61</v>
      </c>
      <c r="G189" s="72">
        <v>1</v>
      </c>
      <c r="H189" s="46" t="s">
        <v>304</v>
      </c>
      <c r="I189" s="72" t="s">
        <v>115</v>
      </c>
      <c r="J189" s="49"/>
      <c r="K189" s="44"/>
      <c r="L189" s="45"/>
      <c r="M189" s="49"/>
    </row>
    <row r="190" spans="1:13" s="4" customFormat="1" ht="19.5" customHeight="1" x14ac:dyDescent="0.2">
      <c r="A190" s="86"/>
      <c r="B190" s="91"/>
      <c r="C190" s="72">
        <v>260</v>
      </c>
      <c r="D190" s="72" t="s">
        <v>148</v>
      </c>
      <c r="E190" s="72" t="s">
        <v>20</v>
      </c>
      <c r="F190" s="72" t="s">
        <v>61</v>
      </c>
      <c r="G190" s="72" t="s">
        <v>306</v>
      </c>
      <c r="H190" s="46">
        <v>26958</v>
      </c>
      <c r="I190" s="72" t="s">
        <v>115</v>
      </c>
      <c r="J190" s="43" t="str">
        <f t="shared" si="9"/>
        <v>INSERT INTO `medical_vacancies` (`id`, `keyOrganization`, `job`, `division`, `bet`, `measures`) VALUES (NULL, 'dobrovsky-crb', 'врач-уролог', 'поликлиника', '1 (на 0,5 ст.)',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0" s="44" t="s">
        <v>181</v>
      </c>
      <c r="L190" s="45" t="s">
        <v>182</v>
      </c>
      <c r="M190" s="43" t="str">
        <f t="shared" si="10"/>
        <v>&lt;div id='entry'&gt;&lt;/div&gt;
&lt;link rel='stylesheet' href='http://h90428dg.beget.tech/css/style_doctor.css'&gt;
&lt;script src='https://yastatic.net/s3/frontend/forms/_/embed.js'&gt;&lt;/script&gt;
&lt;script src='http://h90428dg.beget.tech/js/POST_Request.js'&gt;&lt;/script&gt;
&lt;script&gt;let data = display('dobrovsky-crb');&lt;/script&gt;</v>
      </c>
    </row>
    <row r="191" spans="1:13" s="4" customFormat="1" ht="19.5" customHeight="1" x14ac:dyDescent="0.2">
      <c r="A191" s="84">
        <v>24</v>
      </c>
      <c r="B191" s="91" t="s">
        <v>369</v>
      </c>
      <c r="C191" s="72">
        <v>263</v>
      </c>
      <c r="D191" s="72" t="s">
        <v>149</v>
      </c>
      <c r="E191" s="72" t="s">
        <v>23</v>
      </c>
      <c r="F191" s="72" t="s">
        <v>61</v>
      </c>
      <c r="G191" s="72">
        <v>1</v>
      </c>
      <c r="H191" s="46">
        <v>74.13</v>
      </c>
      <c r="I191" s="72" t="s">
        <v>114</v>
      </c>
      <c r="J191" s="43" t="e">
        <f>CONCATENATE("INSERT INTO `medical_vacancies` (`id`, `keyOrganization`, `job`, `division`, `bet`, `measures`) VALUES (NULL, ","'",D191,"', '",#REF!,"', ","'",#REF!,"', ","'",#REF!,"', ","'",#REF!,"');")</f>
        <v>#REF!</v>
      </c>
      <c r="K191" s="44" t="s">
        <v>181</v>
      </c>
      <c r="L191" s="45" t="s">
        <v>182</v>
      </c>
      <c r="M191" s="43" t="str">
        <f t="shared" si="10"/>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92" spans="1:13" s="4" customFormat="1" ht="96" customHeight="1" x14ac:dyDescent="0.2">
      <c r="A192" s="84"/>
      <c r="B192" s="91"/>
      <c r="C192" s="72">
        <v>264</v>
      </c>
      <c r="D192" s="72" t="s">
        <v>149</v>
      </c>
      <c r="E192" s="72" t="s">
        <v>17</v>
      </c>
      <c r="F192" s="72" t="s">
        <v>62</v>
      </c>
      <c r="G192" s="72">
        <v>1</v>
      </c>
      <c r="H192" s="46">
        <v>74.13</v>
      </c>
      <c r="I192" s="72" t="s">
        <v>115</v>
      </c>
      <c r="J192" s="43" t="str">
        <f>CONCATENATE("INSERT INTO `medical_vacancies` (`id`, `keyOrganization`, `job`, `division`, `bet`, `measures`) VALUES (NULL, ","'",D192,"', '",E191,"', ","'",F191,"', ","'",G191,"', ","'",I191,"');")</f>
        <v>INSERT INTO `medical_vacancies` (`id`, `keyOrganization`, `job`, `division`, `bet`, `measures`) VALUES (NULL, 'dolgorukovsky-crb', 'врач-хирург', 'поликлиника', '1', 'ежемесячная денежная компенсация за наем (поднаем) жилых помещений, ежемесячная денежная компенсация по оплате ЖКХ');</v>
      </c>
      <c r="K192" s="44" t="s">
        <v>181</v>
      </c>
      <c r="L192" s="45" t="s">
        <v>182</v>
      </c>
      <c r="M192" s="43" t="str">
        <f t="shared" si="10"/>
        <v>&lt;div id='entry'&gt;&lt;/div&gt;
&lt;link rel='stylesheet' href='http://h90428dg.beget.tech/css/style_doctor.css'&gt;
&lt;script src='https://yastatic.net/s3/frontend/forms/_/embed.js'&gt;&lt;/script&gt;
&lt;script src='http://h90428dg.beget.tech/js/POST_Request.js'&gt;&lt;/script&gt;
&lt;script&gt;let data = display('dolgorukovsky-crb');&lt;/script&gt;</v>
      </c>
    </row>
    <row r="193" spans="1:13" s="4" customFormat="1" ht="19.5" customHeight="1" x14ac:dyDescent="0.2">
      <c r="A193" s="84">
        <v>25</v>
      </c>
      <c r="B193" s="91" t="s">
        <v>370</v>
      </c>
      <c r="C193" s="72">
        <v>269</v>
      </c>
      <c r="D193" s="72" t="s">
        <v>150</v>
      </c>
      <c r="E193" s="72" t="s">
        <v>27</v>
      </c>
      <c r="F193" s="72" t="s">
        <v>303</v>
      </c>
      <c r="G193" s="72">
        <v>2</v>
      </c>
      <c r="H193" s="46">
        <v>78</v>
      </c>
      <c r="I193" s="72" t="s">
        <v>116</v>
      </c>
      <c r="J193" s="43" t="str">
        <f t="shared" si="9"/>
        <v>INSERT INTO `medical_vacancies` (`id`, `keyOrganization`, `job`, `division`, `bet`, `measures`) VALUES (NULL, 'elets-crb', 'врач общей практики (семейный врач)', 'отделение  ОВП (семейной медицины)с.Талица, с.Воронец', '2', 'предоставляется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3" s="44" t="s">
        <v>181</v>
      </c>
      <c r="L193" s="45" t="s">
        <v>182</v>
      </c>
      <c r="M193"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4" spans="1:13" s="4" customFormat="1" ht="19.5" customHeight="1" x14ac:dyDescent="0.2">
      <c r="A194" s="84"/>
      <c r="B194" s="91"/>
      <c r="C194" s="72">
        <v>270</v>
      </c>
      <c r="D194" s="72" t="s">
        <v>150</v>
      </c>
      <c r="E194" s="72" t="s">
        <v>12</v>
      </c>
      <c r="F194" s="72" t="s">
        <v>61</v>
      </c>
      <c r="G194" s="72">
        <v>1</v>
      </c>
      <c r="H194" s="46">
        <v>61</v>
      </c>
      <c r="I194" s="72" t="s">
        <v>115</v>
      </c>
      <c r="J194" s="43" t="str">
        <f t="shared" si="9"/>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4" s="44" t="s">
        <v>181</v>
      </c>
      <c r="L194" s="45" t="s">
        <v>182</v>
      </c>
      <c r="M194"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5" spans="1:13" s="4" customFormat="1" ht="19.5" customHeight="1" x14ac:dyDescent="0.2">
      <c r="A195" s="84"/>
      <c r="B195" s="91"/>
      <c r="C195" s="72">
        <v>271</v>
      </c>
      <c r="D195" s="72" t="s">
        <v>150</v>
      </c>
      <c r="E195" s="72" t="s">
        <v>23</v>
      </c>
      <c r="F195" s="72" t="s">
        <v>61</v>
      </c>
      <c r="G195" s="72">
        <v>1</v>
      </c>
      <c r="H195" s="46">
        <v>61</v>
      </c>
      <c r="I195" s="72" t="s">
        <v>114</v>
      </c>
      <c r="J195" s="43" t="str">
        <f t="shared" si="9"/>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95" s="44" t="s">
        <v>181</v>
      </c>
      <c r="L195" s="45" t="s">
        <v>182</v>
      </c>
      <c r="M195"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6" spans="1:13" s="4" customFormat="1" ht="19.5" customHeight="1" x14ac:dyDescent="0.2">
      <c r="A196" s="84"/>
      <c r="B196" s="91"/>
      <c r="C196" s="72">
        <v>272</v>
      </c>
      <c r="D196" s="72" t="s">
        <v>150</v>
      </c>
      <c r="E196" s="72" t="s">
        <v>36</v>
      </c>
      <c r="F196" s="72" t="s">
        <v>61</v>
      </c>
      <c r="G196" s="72">
        <v>1</v>
      </c>
      <c r="H196" s="46">
        <v>61</v>
      </c>
      <c r="I196" s="72" t="s">
        <v>114</v>
      </c>
      <c r="J196" s="43" t="str">
        <f t="shared" si="9"/>
        <v>INSERT INTO `medical_vacancies` (`id`, `keyOrganization`, `job`, `division`, `bet`, `measures`) VALUES (NULL, 'elets-crb', 'врач-фтизиатр участковый', 'поликлиника', '1', 'ежемесячная денежная компенсация за наем (поднаем) жилых помещений, ежемесячная денежная компенсация по оплате ЖКХ');</v>
      </c>
      <c r="K196" s="44" t="s">
        <v>181</v>
      </c>
      <c r="L196" s="45" t="s">
        <v>182</v>
      </c>
      <c r="M196"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7" spans="1:13" s="4" customFormat="1" ht="19.5" customHeight="1" x14ac:dyDescent="0.2">
      <c r="A197" s="84"/>
      <c r="B197" s="91"/>
      <c r="C197" s="72">
        <v>273</v>
      </c>
      <c r="D197" s="72" t="s">
        <v>150</v>
      </c>
      <c r="E197" s="72" t="s">
        <v>11</v>
      </c>
      <c r="F197" s="72" t="s">
        <v>184</v>
      </c>
      <c r="G197" s="72">
        <v>1</v>
      </c>
      <c r="H197" s="46">
        <v>78</v>
      </c>
      <c r="I197" s="72" t="s">
        <v>115</v>
      </c>
      <c r="J197" s="43" t="str">
        <f t="shared" si="9"/>
        <v>INSERT INTO `medical_vacancies` (`id`, `keyOrganization`, `job`, `division`, `bet`, `measures`) VALUES (NULL, 'elets-crb', 'врач-педиатр участковый', 'ООВП с.Талица',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7" s="44" t="s">
        <v>181</v>
      </c>
      <c r="L197" s="45" t="s">
        <v>182</v>
      </c>
      <c r="M197"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8" spans="1:13" s="4" customFormat="1" ht="19.5" customHeight="1" x14ac:dyDescent="0.2">
      <c r="A198" s="84"/>
      <c r="B198" s="91"/>
      <c r="C198" s="72">
        <v>274</v>
      </c>
      <c r="D198" s="72" t="s">
        <v>150</v>
      </c>
      <c r="E198" s="72" t="s">
        <v>17</v>
      </c>
      <c r="F198" s="72" t="s">
        <v>62</v>
      </c>
      <c r="G198" s="72">
        <v>1</v>
      </c>
      <c r="H198" s="46">
        <v>71</v>
      </c>
      <c r="I198" s="72" t="s">
        <v>115</v>
      </c>
      <c r="J198" s="43" t="str">
        <f t="shared" si="9"/>
        <v>INSERT INTO `medical_vacancies` (`id`, `keyOrganization`, `job`, `division`, `bet`, `measures`) VALUES (NULL, 'elets-crb',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98" s="44" t="s">
        <v>181</v>
      </c>
      <c r="L198" s="45" t="s">
        <v>182</v>
      </c>
      <c r="M198" s="43" t="str">
        <f t="shared" si="10"/>
        <v>&lt;div id='entry'&gt;&lt;/div&gt;
&lt;link rel='stylesheet' href='http://h90428dg.beget.tech/css/style_doctor.css'&gt;
&lt;script src='https://yastatic.net/s3/frontend/forms/_/embed.js'&gt;&lt;/script&gt;
&lt;script src='http://h90428dg.beget.tech/js/POST_Request.js'&gt;&lt;/script&gt;
&lt;script&gt;let data = display('elets-crb');&lt;/script&gt;</v>
      </c>
    </row>
    <row r="199" spans="1:13" s="4" customFormat="1" ht="19.5" customHeight="1" x14ac:dyDescent="0.2">
      <c r="A199" s="84"/>
      <c r="B199" s="91"/>
      <c r="C199" s="72"/>
      <c r="D199" s="72"/>
      <c r="E199" s="72" t="s">
        <v>14</v>
      </c>
      <c r="F199" s="72" t="s">
        <v>61</v>
      </c>
      <c r="G199" s="72">
        <v>1</v>
      </c>
      <c r="H199" s="46"/>
      <c r="I199" s="72" t="s">
        <v>115</v>
      </c>
      <c r="J199" s="66"/>
      <c r="K199" s="44"/>
      <c r="L199" s="45"/>
      <c r="M199" s="66"/>
    </row>
    <row r="200" spans="1:13" s="4" customFormat="1" ht="19.5" customHeight="1" x14ac:dyDescent="0.2">
      <c r="A200" s="84"/>
      <c r="B200" s="91"/>
      <c r="C200" s="72"/>
      <c r="D200" s="72"/>
      <c r="E200" s="72" t="s">
        <v>21</v>
      </c>
      <c r="F200" s="72" t="s">
        <v>62</v>
      </c>
      <c r="G200" s="72">
        <v>1</v>
      </c>
      <c r="H200" s="46"/>
      <c r="I200" s="72" t="s">
        <v>114</v>
      </c>
      <c r="J200" s="66"/>
      <c r="K200" s="44"/>
      <c r="L200" s="45"/>
      <c r="M200" s="66"/>
    </row>
    <row r="201" spans="1:13" s="4" customFormat="1" ht="19.5" customHeight="1" x14ac:dyDescent="0.2">
      <c r="A201" s="84">
        <v>26</v>
      </c>
      <c r="B201" s="91" t="s">
        <v>371</v>
      </c>
      <c r="C201" s="72">
        <v>279</v>
      </c>
      <c r="D201" s="72" t="s">
        <v>151</v>
      </c>
      <c r="E201" s="72" t="s">
        <v>17</v>
      </c>
      <c r="F201" s="72" t="s">
        <v>62</v>
      </c>
      <c r="G201" s="72">
        <v>1</v>
      </c>
      <c r="H201" s="46">
        <v>45</v>
      </c>
      <c r="I201" s="72" t="s">
        <v>115</v>
      </c>
      <c r="J201" s="43" t="e">
        <f>CONCATENATE("INSERT INTO `medical_vacancies` (`id`, `keyOrganization`, `job`, `division`, `bet`, `measures`) VALUES (NULL, ","'",D201,"', '",#REF!,"', ","'",#REF!,"', ","'",#REF!,"', ","'",#REF!,"');")</f>
        <v>#REF!</v>
      </c>
      <c r="K201" s="44" t="s">
        <v>181</v>
      </c>
      <c r="L201" s="45" t="s">
        <v>182</v>
      </c>
      <c r="M201"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2" spans="1:13" s="4" customFormat="1" ht="19.5" customHeight="1" x14ac:dyDescent="0.2">
      <c r="A202" s="84"/>
      <c r="B202" s="91"/>
      <c r="C202" s="72">
        <v>280</v>
      </c>
      <c r="D202" s="72" t="s">
        <v>151</v>
      </c>
      <c r="E202" s="72" t="s">
        <v>5</v>
      </c>
      <c r="F202" s="72" t="s">
        <v>61</v>
      </c>
      <c r="G202" s="72">
        <v>1</v>
      </c>
      <c r="H202" s="46">
        <v>40</v>
      </c>
      <c r="I202" s="72" t="s">
        <v>115</v>
      </c>
      <c r="J202" s="43" t="str">
        <f t="shared" ref="J202:J205" si="11">CONCATENATE("INSERT INTO `medical_vacancies` (`id`, `keyOrganization`, `job`, `division`, `bet`, `measures`) VALUES (NULL, ","'",D202,"', '",E201,"', ","'",F201,"', ","'",G201,"', ","'",I201,"');")</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2" s="44" t="s">
        <v>181</v>
      </c>
      <c r="L202" s="45" t="s">
        <v>182</v>
      </c>
      <c r="M202"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3" spans="1:13" s="4" customFormat="1" ht="19.5" customHeight="1" x14ac:dyDescent="0.2">
      <c r="A203" s="84"/>
      <c r="B203" s="91"/>
      <c r="C203" s="72">
        <v>281</v>
      </c>
      <c r="D203" s="72" t="s">
        <v>151</v>
      </c>
      <c r="E203" s="72" t="s">
        <v>11</v>
      </c>
      <c r="F203" s="72" t="s">
        <v>61</v>
      </c>
      <c r="G203" s="72">
        <v>1</v>
      </c>
      <c r="H203" s="46">
        <v>45</v>
      </c>
      <c r="I203" s="72" t="s">
        <v>115</v>
      </c>
      <c r="J203" s="43" t="str">
        <f t="shared" si="11"/>
        <v>INSERT INTO `medical_vacancies` (`id`, `keyOrganization`, `job`, `division`, `bet`, `measures`) VALUES (NULL, 'zadonsk-crb', 'врач-офтальмолог',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3" s="44" t="s">
        <v>181</v>
      </c>
      <c r="L203" s="45" t="s">
        <v>182</v>
      </c>
      <c r="M203"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4" spans="1:13" s="4" customFormat="1" ht="19.5" customHeight="1" x14ac:dyDescent="0.2">
      <c r="A204" s="84"/>
      <c r="B204" s="91"/>
      <c r="C204" s="72">
        <v>282</v>
      </c>
      <c r="D204" s="72" t="s">
        <v>151</v>
      </c>
      <c r="E204" s="72" t="s">
        <v>27</v>
      </c>
      <c r="F204" s="72" t="s">
        <v>337</v>
      </c>
      <c r="G204" s="72">
        <v>1</v>
      </c>
      <c r="H204" s="46">
        <v>45</v>
      </c>
      <c r="I204" s="72" t="s">
        <v>115</v>
      </c>
      <c r="J204" s="43" t="str">
        <f t="shared" si="11"/>
        <v>INSERT INTO `medical_vacancies` (`id`, `keyOrganization`, `job`, `division`, `bet`, `measures`) VALUES (NULL, 'zadonsk-crb', 'врач-педиатр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4" s="44" t="s">
        <v>181</v>
      </c>
      <c r="L204" s="45" t="s">
        <v>182</v>
      </c>
      <c r="M204"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5" spans="1:13" s="4" customFormat="1" ht="39.75" customHeight="1" x14ac:dyDescent="0.2">
      <c r="A205" s="84"/>
      <c r="B205" s="91"/>
      <c r="C205" s="72">
        <v>283</v>
      </c>
      <c r="D205" s="72" t="s">
        <v>151</v>
      </c>
      <c r="E205" s="72" t="s">
        <v>54</v>
      </c>
      <c r="F205" s="72" t="s">
        <v>62</v>
      </c>
      <c r="G205" s="72">
        <v>1</v>
      </c>
      <c r="H205" s="46">
        <v>40</v>
      </c>
      <c r="I205" s="72" t="s">
        <v>115</v>
      </c>
      <c r="J205" s="43" t="str">
        <f t="shared" si="11"/>
        <v>INSERT INTO `medical_vacancies` (`id`, `keyOrganization`, `job`, `division`, `bet`, `measures`) VALUES (NULL, 'zadonsk-crb', 'врач общей практики (семейный врач)', 'с.Хмелинец',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5" s="44" t="s">
        <v>181</v>
      </c>
      <c r="L205" s="45" t="s">
        <v>182</v>
      </c>
      <c r="M205"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6" spans="1:13" s="4" customFormat="1" ht="19.5" customHeight="1" x14ac:dyDescent="0.2">
      <c r="A206" s="84"/>
      <c r="B206" s="91"/>
      <c r="C206" s="72">
        <v>285</v>
      </c>
      <c r="D206" s="72" t="s">
        <v>151</v>
      </c>
      <c r="E206" s="72" t="s">
        <v>100</v>
      </c>
      <c r="F206" s="72" t="s">
        <v>61</v>
      </c>
      <c r="G206" s="72">
        <v>1</v>
      </c>
      <c r="H206" s="46">
        <v>51</v>
      </c>
      <c r="I206" s="72" t="s">
        <v>114</v>
      </c>
      <c r="J206" s="43" t="e">
        <f>CONCATENATE("INSERT INTO `medical_vacancies` (`id`, `keyOrganization`, `job`, `division`, `bet`, `measures`) VALUES (NULL, ","'",D206,"', '",#REF!,"', ","'",#REF!,"', ","'",#REF!,"', ","'",#REF!,"');")</f>
        <v>#REF!</v>
      </c>
      <c r="K206" s="44" t="s">
        <v>181</v>
      </c>
      <c r="L206" s="45" t="s">
        <v>182</v>
      </c>
      <c r="M206" s="43" t="str">
        <f t="shared" si="10"/>
        <v>&lt;div id='entry'&gt;&lt;/div&gt;
&lt;link rel='stylesheet' href='http://h90428dg.beget.tech/css/style_doctor.css'&gt;
&lt;script src='https://yastatic.net/s3/frontend/forms/_/embed.js'&gt;&lt;/script&gt;
&lt;script src='http://h90428dg.beget.tech/js/POST_Request.js'&gt;&lt;/script&gt;
&lt;script&gt;let data = display('zadonsk-crb');&lt;/script&gt;</v>
      </c>
    </row>
    <row r="207" spans="1:13" s="4" customFormat="1" ht="19.5" customHeight="1" x14ac:dyDescent="0.2">
      <c r="A207" s="84">
        <v>27</v>
      </c>
      <c r="B207" s="91" t="s">
        <v>372</v>
      </c>
      <c r="C207" s="72">
        <v>288</v>
      </c>
      <c r="D207" s="72" t="s">
        <v>152</v>
      </c>
      <c r="E207" s="72" t="s">
        <v>5</v>
      </c>
      <c r="F207" s="72" t="s">
        <v>61</v>
      </c>
      <c r="G207" s="72">
        <v>1</v>
      </c>
      <c r="H207" s="46">
        <v>63.07</v>
      </c>
      <c r="I207" s="72" t="s">
        <v>115</v>
      </c>
      <c r="J207" s="43" t="e">
        <f>CONCATENATE("INSERT INTO `medical_vacancies` (`id`, `keyOrganization`, `job`, `division`, `bet`, `measures`) VALUES (NULL, ","'",D207,"', '",E207,"', ","'",F207,"', ","'",G207,"', ","'",#REF!,"');")</f>
        <v>#REF!</v>
      </c>
      <c r="K207" s="44" t="s">
        <v>181</v>
      </c>
      <c r="L207" s="45" t="s">
        <v>182</v>
      </c>
      <c r="M207"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08" spans="1:13" s="4" customFormat="1" ht="19.5" customHeight="1" x14ac:dyDescent="0.2">
      <c r="A208" s="84"/>
      <c r="B208" s="91"/>
      <c r="C208" s="72">
        <v>289</v>
      </c>
      <c r="D208" s="72" t="s">
        <v>152</v>
      </c>
      <c r="E208" s="72" t="s">
        <v>14</v>
      </c>
      <c r="F208" s="72" t="s">
        <v>61</v>
      </c>
      <c r="G208" s="72">
        <v>1</v>
      </c>
      <c r="H208" s="46">
        <v>63.07</v>
      </c>
      <c r="I208" s="72" t="s">
        <v>115</v>
      </c>
      <c r="J208" s="43" t="str">
        <f>CONCATENATE("INSERT INTO `medical_vacancies` (`id`, `keyOrganization`, `job`, `division`, `bet`, `measures`) VALUES (NULL, ","'",D208,"', '",E208,"', ","'",F208,"', ","'",G208,"', ","'",I207,"');")</f>
        <v>INSERT INTO `medical_vacancies` (`id`, `keyOrganization`, `job`, `division`, `bet`, `measures`) VALUES (NULL, 'izmaylovskaya-crb',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8" s="44" t="s">
        <v>181</v>
      </c>
      <c r="L208" s="45" t="s">
        <v>182</v>
      </c>
      <c r="M208"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09" spans="1:13" s="4" customFormat="1" ht="19.5" customHeight="1" x14ac:dyDescent="0.2">
      <c r="A209" s="84"/>
      <c r="B209" s="91"/>
      <c r="C209" s="72">
        <v>290</v>
      </c>
      <c r="D209" s="72" t="s">
        <v>152</v>
      </c>
      <c r="E209" s="72" t="s">
        <v>15</v>
      </c>
      <c r="F209" s="72" t="s">
        <v>61</v>
      </c>
      <c r="G209" s="72">
        <v>1</v>
      </c>
      <c r="H209" s="46">
        <v>63.07</v>
      </c>
      <c r="I209" s="72" t="s">
        <v>115</v>
      </c>
      <c r="J209" s="43" t="str">
        <f>CONCATENATE("INSERT INTO `medical_vacancies` (`id`, `keyOrganization`, `job`, `division`, `bet`, `measures`) VALUES (NULL, ","'",D209,"', '",E209,"', ","'",F209,"', ","'",G209,"', ","'",I208,"');")</f>
        <v>INSERT INTO `medical_vacancies` (`id`, `keyOrganization`, `job`, `division`, `bet`, `measures`) VALUES (NULL, 'izmaylovskaya-crb',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09" s="44" t="s">
        <v>181</v>
      </c>
      <c r="L209" s="45" t="s">
        <v>182</v>
      </c>
      <c r="M209"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10" spans="1:13" s="4" customFormat="1" ht="58.5" customHeight="1" x14ac:dyDescent="0.2">
      <c r="A210" s="84"/>
      <c r="B210" s="91"/>
      <c r="C210" s="72">
        <v>291</v>
      </c>
      <c r="D210" s="72" t="s">
        <v>152</v>
      </c>
      <c r="E210" s="72" t="s">
        <v>23</v>
      </c>
      <c r="F210" s="72" t="s">
        <v>61</v>
      </c>
      <c r="G210" s="72">
        <v>1</v>
      </c>
      <c r="H210" s="46">
        <v>63.07</v>
      </c>
      <c r="I210" s="72" t="s">
        <v>112</v>
      </c>
      <c r="J210" s="43" t="str">
        <f>CONCATENATE("INSERT INTO `medical_vacancies` (`id`, `keyOrganization`, `job`, `division`, `bet`, `measures`) VALUES (NULL, ","'",D210,"', '",E210,"', ","'",F210,"', ","'",G210,"', ","'",I209,"');")</f>
        <v>INSERT INTO `medical_vacancies` (`id`, `keyOrganization`, `job`, `division`, `bet`, `measures`) VALUES (NULL, 'izmaylovskaya-crb', 'врач-хирург',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0" s="44" t="s">
        <v>181</v>
      </c>
      <c r="L210" s="45" t="s">
        <v>182</v>
      </c>
      <c r="M210" s="43" t="str">
        <f t="shared" si="10"/>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211" spans="1:13" s="4" customFormat="1" ht="19.5" customHeight="1" x14ac:dyDescent="0.2">
      <c r="A211" s="84">
        <v>28</v>
      </c>
      <c r="B211" s="91" t="s">
        <v>373</v>
      </c>
      <c r="C211" s="72">
        <v>296</v>
      </c>
      <c r="D211" s="72" t="s">
        <v>153</v>
      </c>
      <c r="E211" s="72" t="s">
        <v>11</v>
      </c>
      <c r="F211" s="72" t="s">
        <v>61</v>
      </c>
      <c r="G211" s="72">
        <v>1</v>
      </c>
      <c r="H211" s="46">
        <v>59.24</v>
      </c>
      <c r="I211" s="72" t="s">
        <v>115</v>
      </c>
      <c r="J211" s="43" t="str">
        <f t="shared" si="9"/>
        <v>INSERT INTO `medical_vacancies` (`id`, `keyOrganization`, `job`, `division`, `bet`, `measures`) VALUES (NULL, 'krasninskaya-crb', 'врач-педиатр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1" s="44" t="s">
        <v>181</v>
      </c>
      <c r="L211" s="45" t="s">
        <v>182</v>
      </c>
      <c r="M211"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2" spans="1:13" s="4" customFormat="1" ht="19.5" customHeight="1" x14ac:dyDescent="0.2">
      <c r="A212" s="84"/>
      <c r="B212" s="91"/>
      <c r="C212" s="72"/>
      <c r="D212" s="72"/>
      <c r="E212" s="72" t="s">
        <v>27</v>
      </c>
      <c r="F212" s="72" t="s">
        <v>61</v>
      </c>
      <c r="G212" s="72">
        <v>1</v>
      </c>
      <c r="H212" s="46">
        <v>59.24</v>
      </c>
      <c r="I212" s="72" t="s">
        <v>115</v>
      </c>
      <c r="J212" s="43"/>
      <c r="K212" s="44"/>
      <c r="L212" s="45"/>
      <c r="M212" s="43"/>
    </row>
    <row r="213" spans="1:13" s="4" customFormat="1" ht="19.5" customHeight="1" x14ac:dyDescent="0.2">
      <c r="A213" s="84"/>
      <c r="B213" s="91"/>
      <c r="C213" s="72"/>
      <c r="D213" s="72"/>
      <c r="E213" s="72" t="s">
        <v>27</v>
      </c>
      <c r="F213" s="72" t="s">
        <v>201</v>
      </c>
      <c r="G213" s="72">
        <v>1</v>
      </c>
      <c r="H213" s="46">
        <v>48.85</v>
      </c>
      <c r="I213" s="72" t="s">
        <v>115</v>
      </c>
      <c r="J213" s="43"/>
      <c r="K213" s="44"/>
      <c r="L213" s="45"/>
      <c r="M213" s="43"/>
    </row>
    <row r="214" spans="1:13" s="4" customFormat="1" ht="19.5" customHeight="1" x14ac:dyDescent="0.2">
      <c r="A214" s="84"/>
      <c r="B214" s="91"/>
      <c r="C214" s="72"/>
      <c r="D214" s="72"/>
      <c r="E214" s="72" t="s">
        <v>27</v>
      </c>
      <c r="F214" s="72" t="s">
        <v>203</v>
      </c>
      <c r="G214" s="72">
        <v>1</v>
      </c>
      <c r="H214" s="46">
        <v>48.85</v>
      </c>
      <c r="I214" s="72" t="s">
        <v>115</v>
      </c>
      <c r="J214" s="43"/>
      <c r="K214" s="44"/>
      <c r="L214" s="45"/>
      <c r="M214" s="43"/>
    </row>
    <row r="215" spans="1:13" s="4" customFormat="1" ht="19.5" customHeight="1" x14ac:dyDescent="0.2">
      <c r="A215" s="84"/>
      <c r="B215" s="91"/>
      <c r="C215" s="72">
        <v>297</v>
      </c>
      <c r="D215" s="72" t="s">
        <v>153</v>
      </c>
      <c r="E215" s="72" t="s">
        <v>27</v>
      </c>
      <c r="F215" s="72" t="s">
        <v>202</v>
      </c>
      <c r="G215" s="72">
        <v>1</v>
      </c>
      <c r="H215" s="46">
        <v>48.85</v>
      </c>
      <c r="I215" s="72" t="s">
        <v>115</v>
      </c>
      <c r="J215" s="43" t="str">
        <f t="shared" si="9"/>
        <v>INSERT INTO `medical_vacancies` (`id`, `keyOrganization`, `job`, `division`, `bet`, `measures`) VALUES (NULL, 'krasninskaya-crb', 'врач общей практики (семейный врач)', 'Ищеинская амбулатория',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5" s="44" t="s">
        <v>181</v>
      </c>
      <c r="L215" s="45" t="s">
        <v>182</v>
      </c>
      <c r="M215"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6" spans="1:13" s="4" customFormat="1" ht="19.5" customHeight="1" x14ac:dyDescent="0.2">
      <c r="A216" s="84"/>
      <c r="B216" s="91"/>
      <c r="C216" s="72">
        <v>298</v>
      </c>
      <c r="D216" s="72" t="s">
        <v>153</v>
      </c>
      <c r="E216" s="72" t="s">
        <v>15</v>
      </c>
      <c r="F216" s="72" t="s">
        <v>61</v>
      </c>
      <c r="G216" s="72">
        <v>1</v>
      </c>
      <c r="H216" s="46">
        <v>53.73</v>
      </c>
      <c r="I216" s="72" t="s">
        <v>115</v>
      </c>
      <c r="J216" s="43" t="str">
        <f t="shared" si="9"/>
        <v>INSERT INTO `medical_vacancies` (`id`, `keyOrganization`, `job`, `division`, `bet`, `measures`) VALUES (NULL, 'krasninskaya-crb',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6" s="44" t="s">
        <v>181</v>
      </c>
      <c r="L216" s="45" t="s">
        <v>182</v>
      </c>
      <c r="M216"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7" spans="1:13" s="4" customFormat="1" ht="19.5" customHeight="1" x14ac:dyDescent="0.2">
      <c r="A217" s="84"/>
      <c r="B217" s="91"/>
      <c r="C217" s="72">
        <v>300</v>
      </c>
      <c r="D217" s="72" t="s">
        <v>153</v>
      </c>
      <c r="E217" s="72" t="s">
        <v>103</v>
      </c>
      <c r="F217" s="72" t="s">
        <v>61</v>
      </c>
      <c r="G217" s="72">
        <v>1</v>
      </c>
      <c r="H217" s="46">
        <v>44.3</v>
      </c>
      <c r="I217" s="72" t="s">
        <v>114</v>
      </c>
      <c r="J217" s="43" t="str">
        <f t="shared" si="9"/>
        <v>INSERT INTO `medical_vacancies` (`id`, `keyOrganization`, `job`, `division`, `bet`, `measures`) VALUES (NULL, 'krasninskaya-crb', 'врач - невролог', 'поликлиника', '1', 'ежемесячная денежная компенсация за наем (поднаем) жилых помещений, ежемесячная денежная компенсация по оплате ЖКХ');</v>
      </c>
      <c r="K217" s="44" t="s">
        <v>181</v>
      </c>
      <c r="L217" s="45" t="s">
        <v>182</v>
      </c>
      <c r="M217"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8" spans="1:13" s="4" customFormat="1" ht="19.5" customHeight="1" x14ac:dyDescent="0.2">
      <c r="A218" s="84"/>
      <c r="B218" s="91"/>
      <c r="C218" s="72">
        <v>303</v>
      </c>
      <c r="D218" s="72" t="s">
        <v>153</v>
      </c>
      <c r="E218" s="72" t="s">
        <v>3</v>
      </c>
      <c r="F218" s="72" t="s">
        <v>61</v>
      </c>
      <c r="G218" s="72">
        <v>1</v>
      </c>
      <c r="H218" s="46">
        <v>44.3</v>
      </c>
      <c r="I218" s="72" t="s">
        <v>114</v>
      </c>
      <c r="J218" s="43" t="str">
        <f t="shared" si="9"/>
        <v>INSERT INTO `medical_vacancies` (`id`, `keyOrganization`, `job`, `division`, `bet`, `measures`) VALUES (NULL, 'krasninskaya-crb', 'врач-эндоскопист', 'поликлиника', '1', 'ежемесячная денежная компенсация за наем (поднаем) жилых помещений, ежемесячная денежная компенсация по оплате ЖКХ');</v>
      </c>
      <c r="K218" s="44" t="s">
        <v>181</v>
      </c>
      <c r="L218" s="45" t="s">
        <v>182</v>
      </c>
      <c r="M218"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19" spans="1:13" s="4" customFormat="1" ht="19.5" customHeight="1" x14ac:dyDescent="0.2">
      <c r="A219" s="84"/>
      <c r="B219" s="91"/>
      <c r="C219" s="72">
        <v>304</v>
      </c>
      <c r="D219" s="72" t="s">
        <v>153</v>
      </c>
      <c r="E219" s="72" t="s">
        <v>71</v>
      </c>
      <c r="F219" s="72" t="s">
        <v>61</v>
      </c>
      <c r="G219" s="72">
        <v>1</v>
      </c>
      <c r="H219" s="46">
        <v>25.28</v>
      </c>
      <c r="I219" s="72" t="s">
        <v>115</v>
      </c>
      <c r="J219" s="43" t="str">
        <f t="shared" si="9"/>
        <v>INSERT INTO `medical_vacancies` (`id`, `keyOrganization`, `job`, `division`, `bet`, `measures`) VALUES (NULL, 'krasninskaya-crb', 'врач по медицинской профилактике',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19" s="44" t="s">
        <v>181</v>
      </c>
      <c r="L219" s="45" t="s">
        <v>182</v>
      </c>
      <c r="M219"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0" spans="1:13" s="4" customFormat="1" ht="19.5" customHeight="1" x14ac:dyDescent="0.2">
      <c r="A220" s="84"/>
      <c r="B220" s="91"/>
      <c r="C220" s="72">
        <v>305</v>
      </c>
      <c r="D220" s="72" t="s">
        <v>153</v>
      </c>
      <c r="E220" s="72" t="s">
        <v>8</v>
      </c>
      <c r="F220" s="72" t="s">
        <v>61</v>
      </c>
      <c r="G220" s="72">
        <v>1</v>
      </c>
      <c r="H220" s="46">
        <v>43.34</v>
      </c>
      <c r="I220" s="72" t="s">
        <v>114</v>
      </c>
      <c r="J220" s="43" t="str">
        <f t="shared" si="9"/>
        <v>INSERT INTO `medical_vacancies` (`id`, `keyOrganization`, `job`, `division`, `bet`, `measures`) VALUES (NULL, 'krasninskaya-crb', 'врач-оториноларинголог', 'поликлиника', '1', 'ежемесячная денежная компенсация за наем (поднаем) жилых помещений, ежемесячная денежная компенсация по оплате ЖКХ');</v>
      </c>
      <c r="K220" s="44" t="s">
        <v>181</v>
      </c>
      <c r="L220" s="45" t="s">
        <v>182</v>
      </c>
      <c r="M220"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1" spans="1:13" s="4" customFormat="1" ht="19.5" customHeight="1" x14ac:dyDescent="0.2">
      <c r="A221" s="84"/>
      <c r="B221" s="91"/>
      <c r="C221" s="72">
        <v>306</v>
      </c>
      <c r="D221" s="72" t="s">
        <v>153</v>
      </c>
      <c r="E221" s="72" t="s">
        <v>63</v>
      </c>
      <c r="F221" s="72" t="s">
        <v>61</v>
      </c>
      <c r="G221" s="72">
        <v>1</v>
      </c>
      <c r="H221" s="46">
        <v>53.93</v>
      </c>
      <c r="I221" s="72" t="s">
        <v>114</v>
      </c>
      <c r="J221" s="43" t="str">
        <f t="shared" si="9"/>
        <v>INSERT INTO `medical_vacancies` (`id`, `keyOrganization`, `job`, `division`, `bet`, `measures`) VALUES (NULL, 'krasninskaya-crb', 'врач ультразвуковой диагностики', 'поликлиника', '1', 'ежемесячная денежная компенсация за наем (поднаем) жилых помещений, ежемесячная денежная компенсация по оплате ЖКХ');</v>
      </c>
      <c r="K221" s="44" t="s">
        <v>181</v>
      </c>
      <c r="L221" s="45" t="s">
        <v>182</v>
      </c>
      <c r="M221"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2" spans="1:13" s="4" customFormat="1" ht="19.5" customHeight="1" x14ac:dyDescent="0.2">
      <c r="A222" s="84"/>
      <c r="B222" s="91"/>
      <c r="C222" s="72">
        <v>307</v>
      </c>
      <c r="D222" s="72" t="s">
        <v>153</v>
      </c>
      <c r="E222" s="72" t="s">
        <v>1</v>
      </c>
      <c r="F222" s="72" t="s">
        <v>61</v>
      </c>
      <c r="G222" s="72">
        <v>1</v>
      </c>
      <c r="H222" s="46">
        <v>36.659999999999997</v>
      </c>
      <c r="I222" s="72" t="s">
        <v>114</v>
      </c>
      <c r="J222" s="43" t="str">
        <f t="shared" si="9"/>
        <v>INSERT INTO `medical_vacancies` (`id`, `keyOrganization`, `job`, `division`, `bet`, `measures`) VALUES (NULL, 'krasninskaya-crb', 'врач-эндокринолог', 'поликлиника', '1', 'ежемесячная денежная компенсация за наем (поднаем) жилых помещений, ежемесячная денежная компенсация по оплате ЖКХ');</v>
      </c>
      <c r="K222" s="44" t="s">
        <v>181</v>
      </c>
      <c r="L222" s="45" t="s">
        <v>182</v>
      </c>
      <c r="M222"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3" spans="1:13" s="4" customFormat="1" ht="19.5" customHeight="1" x14ac:dyDescent="0.2">
      <c r="A223" s="84"/>
      <c r="B223" s="91"/>
      <c r="C223" s="72">
        <v>309</v>
      </c>
      <c r="D223" s="72" t="s">
        <v>153</v>
      </c>
      <c r="E223" s="72" t="s">
        <v>2</v>
      </c>
      <c r="F223" s="72" t="s">
        <v>61</v>
      </c>
      <c r="G223" s="72" t="s">
        <v>343</v>
      </c>
      <c r="H223" s="46">
        <v>23.68</v>
      </c>
      <c r="I223" s="72" t="s">
        <v>115</v>
      </c>
      <c r="J223" s="43" t="str">
        <f t="shared" si="9"/>
        <v>INSERT INTO `medical_vacancies` (`id`, `keyOrganization`, `job`, `division`, `bet`, `measures`) VALUES (NULL, 'krasninskaya-crb', 'врач-инфекционист', 'поликлиника', ' 1(на 0,5)',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23" s="44" t="s">
        <v>181</v>
      </c>
      <c r="L223" s="45" t="s">
        <v>182</v>
      </c>
      <c r="M223" s="43" t="str">
        <f t="shared" si="10"/>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224" spans="1:13" s="4" customFormat="1" ht="19.5" customHeight="1" x14ac:dyDescent="0.2">
      <c r="A224" s="84"/>
      <c r="B224" s="91"/>
      <c r="C224" s="72"/>
      <c r="D224" s="72"/>
      <c r="E224" s="72" t="s">
        <v>26</v>
      </c>
      <c r="F224" s="72" t="s">
        <v>70</v>
      </c>
      <c r="G224" s="72">
        <v>1</v>
      </c>
      <c r="H224" s="46">
        <v>36.68</v>
      </c>
      <c r="I224" s="72" t="s">
        <v>112</v>
      </c>
      <c r="J224" s="59"/>
      <c r="K224" s="44"/>
      <c r="L224" s="45"/>
      <c r="M224" s="59"/>
    </row>
    <row r="225" spans="1:13" s="4" customFormat="1" ht="19.5" customHeight="1" x14ac:dyDescent="0.2">
      <c r="A225" s="84"/>
      <c r="B225" s="91"/>
      <c r="C225" s="72"/>
      <c r="D225" s="72"/>
      <c r="E225" s="72" t="s">
        <v>97</v>
      </c>
      <c r="F225" s="72" t="s">
        <v>61</v>
      </c>
      <c r="G225" s="72">
        <v>1</v>
      </c>
      <c r="H225" s="46">
        <v>44.3</v>
      </c>
      <c r="I225" s="72" t="s">
        <v>112</v>
      </c>
      <c r="J225" s="59"/>
      <c r="K225" s="44"/>
      <c r="L225" s="45"/>
      <c r="M225" s="59"/>
    </row>
    <row r="226" spans="1:13" s="4" customFormat="1" ht="19.5" customHeight="1" x14ac:dyDescent="0.2">
      <c r="A226" s="84">
        <v>29</v>
      </c>
      <c r="B226" s="91" t="s">
        <v>374</v>
      </c>
      <c r="C226" s="72">
        <v>318</v>
      </c>
      <c r="D226" s="72" t="s">
        <v>154</v>
      </c>
      <c r="E226" s="72" t="s">
        <v>27</v>
      </c>
      <c r="F226" s="72" t="s">
        <v>61</v>
      </c>
      <c r="G226" s="72">
        <v>4</v>
      </c>
      <c r="H226" s="46">
        <v>53</v>
      </c>
      <c r="I226" s="72" t="s">
        <v>117</v>
      </c>
      <c r="J226" s="43" t="str">
        <f t="shared" si="9"/>
        <v>INSERT INTO `medical_vacancies` (`id`, `keyOrganization`, `job`, `division`, `bet`, `measures`) VALUES (NULL, 'lebedyan-crb', 'врач общей практики (семейный врач)', 'поликлиника', '4', 'предоставляется жилье (квартира), ежемесячная денежная компенсация за наем (поднаем) жилых помещений, ежемесячная денежная компенсация по оплате ЖКХ');</v>
      </c>
      <c r="K226" s="44" t="s">
        <v>181</v>
      </c>
      <c r="L226" s="45" t="s">
        <v>182</v>
      </c>
      <c r="M226" s="43" t="str">
        <f t="shared" ref="M226:M282" si="12">CONCATENATE(K226,D226,L226)</f>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27" spans="1:13" s="4" customFormat="1" ht="19.5" customHeight="1" x14ac:dyDescent="0.2">
      <c r="A227" s="84"/>
      <c r="B227" s="91"/>
      <c r="C227" s="72">
        <v>319</v>
      </c>
      <c r="D227" s="72" t="s">
        <v>154</v>
      </c>
      <c r="E227" s="72" t="s">
        <v>6</v>
      </c>
      <c r="F227" s="72" t="s">
        <v>62</v>
      </c>
      <c r="G227" s="72">
        <v>2</v>
      </c>
      <c r="H227" s="46">
        <v>62.085300000000004</v>
      </c>
      <c r="I227" s="72" t="s">
        <v>118</v>
      </c>
      <c r="J227" s="43" t="str">
        <f t="shared" ref="J227:J264" si="13">CONCATENATE("INSERT INTO `medical_vacancies` (`id`, `keyOrganization`, `job`, `division`, `bet`, `measures`) VALUES (NULL, ","'",D227,"', '",E227,"', ","'",F227,"', ","'",G227,"', ","'",I227,"');")</f>
        <v>INSERT INTO `medical_vacancies` (`id`, `keyOrganization`, `job`, `division`, `bet`, `measures`) VALUES (NULL, 'lebedyan-crb', 'врач-невролог', 'стационар', '2',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27" s="44" t="s">
        <v>181</v>
      </c>
      <c r="L227" s="45" t="s">
        <v>182</v>
      </c>
      <c r="M227"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28" spans="1:13" s="4" customFormat="1" ht="19.5" customHeight="1" x14ac:dyDescent="0.2">
      <c r="A228" s="84"/>
      <c r="B228" s="91"/>
      <c r="C228" s="72">
        <v>320</v>
      </c>
      <c r="D228" s="72" t="s">
        <v>154</v>
      </c>
      <c r="E228" s="72" t="s">
        <v>21</v>
      </c>
      <c r="F228" s="72" t="s">
        <v>62</v>
      </c>
      <c r="G228" s="72">
        <v>1</v>
      </c>
      <c r="H228" s="46">
        <v>52.384500000000003</v>
      </c>
      <c r="I228" s="72" t="s">
        <v>117</v>
      </c>
      <c r="J228" s="43" t="str">
        <f t="shared" si="13"/>
        <v>INSERT INTO `medical_vacancies` (`id`, `keyOrganization`, `job`, `division`, `bet`, `measures`) VALUES (NULL, 'lebedyan-crb', 'врач-эпидемиолог', 'стационар',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28" s="44" t="s">
        <v>181</v>
      </c>
      <c r="L228" s="45" t="s">
        <v>182</v>
      </c>
      <c r="M228"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29" spans="1:13" s="4" customFormat="1" ht="19.5" customHeight="1" x14ac:dyDescent="0.2">
      <c r="A229" s="84"/>
      <c r="B229" s="91"/>
      <c r="C229" s="72">
        <v>321</v>
      </c>
      <c r="D229" s="72" t="s">
        <v>154</v>
      </c>
      <c r="E229" s="72" t="s">
        <v>31</v>
      </c>
      <c r="F229" s="72" t="s">
        <v>61</v>
      </c>
      <c r="G229" s="72">
        <v>1</v>
      </c>
      <c r="H229" s="46">
        <v>48.541499999999999</v>
      </c>
      <c r="I229" s="72" t="s">
        <v>117</v>
      </c>
      <c r="J229" s="43" t="str">
        <f t="shared" si="13"/>
        <v>INSERT INTO `medical_vacancies` (`id`, `keyOrganization`, `job`, `division`, `bet`, `measures`) VALUES (NULL, 'lebedyan-crb', 'врач-терапевт участковый ',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29" s="44" t="s">
        <v>181</v>
      </c>
      <c r="L229" s="45" t="s">
        <v>182</v>
      </c>
      <c r="M229"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0" spans="1:13" s="4" customFormat="1" ht="19.5" customHeight="1" x14ac:dyDescent="0.2">
      <c r="A230" s="84"/>
      <c r="B230" s="91"/>
      <c r="C230" s="72">
        <v>322</v>
      </c>
      <c r="D230" s="72" t="s">
        <v>154</v>
      </c>
      <c r="E230" s="72" t="s">
        <v>18</v>
      </c>
      <c r="F230" s="72" t="s">
        <v>62</v>
      </c>
      <c r="G230" s="72">
        <v>1</v>
      </c>
      <c r="H230" s="46">
        <v>62.085300000000004</v>
      </c>
      <c r="I230" s="72" t="s">
        <v>118</v>
      </c>
      <c r="J230" s="43" t="str">
        <f t="shared" si="13"/>
        <v>INSERT INTO `medical_vacancies` (`id`, `keyOrganization`, `job`, `division`, `bet`, `measures`) VALUES (NULL, 'lebedyan-crb', 'врач-кардиолог', 'стационар',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30" s="44" t="s">
        <v>181</v>
      </c>
      <c r="L230" s="45" t="s">
        <v>182</v>
      </c>
      <c r="M230"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1" spans="1:13" s="4" customFormat="1" ht="19.5" customHeight="1" x14ac:dyDescent="0.2">
      <c r="A231" s="84"/>
      <c r="B231" s="91"/>
      <c r="C231" s="72">
        <v>323</v>
      </c>
      <c r="D231" s="72" t="s">
        <v>154</v>
      </c>
      <c r="E231" s="72" t="s">
        <v>26</v>
      </c>
      <c r="F231" s="72" t="s">
        <v>99</v>
      </c>
      <c r="G231" s="72">
        <v>1</v>
      </c>
      <c r="H231" s="46">
        <v>62.085300000000004</v>
      </c>
      <c r="I231" s="72" t="s">
        <v>333</v>
      </c>
      <c r="J231" s="43" t="str">
        <f t="shared" si="13"/>
        <v>INSERT INTO `medical_vacancies` (`id`, `keyOrganization`, `job`, `division`, `bet`, `measures`) VALUES (NULL, 'lebedyan-crb', 'врач скорой медицинской помощи', 'отделение скорой медицинской помощи', '1', 'предоставляется жилье (квартира)');</v>
      </c>
      <c r="K231" s="44" t="s">
        <v>181</v>
      </c>
      <c r="L231" s="45" t="s">
        <v>182</v>
      </c>
      <c r="M231"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2" spans="1:13" s="4" customFormat="1" ht="19.5" customHeight="1" x14ac:dyDescent="0.2">
      <c r="A232" s="84"/>
      <c r="B232" s="91"/>
      <c r="C232" s="72"/>
      <c r="D232" s="72"/>
      <c r="E232" s="72" t="s">
        <v>15</v>
      </c>
      <c r="F232" s="72" t="s">
        <v>61</v>
      </c>
      <c r="G232" s="72">
        <v>2</v>
      </c>
      <c r="H232" s="46">
        <v>52.384500000000003</v>
      </c>
      <c r="I232" s="72" t="s">
        <v>333</v>
      </c>
      <c r="J232" s="43"/>
      <c r="K232" s="44"/>
      <c r="L232" s="45"/>
      <c r="M232" s="43"/>
    </row>
    <row r="233" spans="1:13" s="4" customFormat="1" ht="19.5" customHeight="1" x14ac:dyDescent="0.2">
      <c r="A233" s="84"/>
      <c r="B233" s="91"/>
      <c r="C233" s="72">
        <v>324</v>
      </c>
      <c r="D233" s="72" t="s">
        <v>154</v>
      </c>
      <c r="E233" s="72" t="s">
        <v>47</v>
      </c>
      <c r="F233" s="72" t="s">
        <v>61</v>
      </c>
      <c r="G233" s="72">
        <v>1</v>
      </c>
      <c r="H233" s="46">
        <v>62.085300000000004</v>
      </c>
      <c r="I233" s="72" t="s">
        <v>118</v>
      </c>
      <c r="J233" s="43" t="str">
        <f t="shared" si="13"/>
        <v>INSERT INTO `medical_vacancies` (`id`, `keyOrganization`, `job`, `division`, `bet`, `measures`) VALUES (NULL, 'lebedyan-crb', 'врач-дерматовенеролог',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33" s="44" t="s">
        <v>181</v>
      </c>
      <c r="L233" s="45" t="s">
        <v>182</v>
      </c>
      <c r="M233"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4" spans="1:13" s="4" customFormat="1" ht="19.5" customHeight="1" x14ac:dyDescent="0.2">
      <c r="A234" s="84"/>
      <c r="B234" s="91"/>
      <c r="C234" s="72">
        <v>325</v>
      </c>
      <c r="D234" s="72" t="s">
        <v>154</v>
      </c>
      <c r="E234" s="72" t="s">
        <v>28</v>
      </c>
      <c r="F234" s="72" t="s">
        <v>61</v>
      </c>
      <c r="G234" s="72">
        <v>1</v>
      </c>
      <c r="H234" s="46">
        <v>48.541499999999999</v>
      </c>
      <c r="I234" s="72" t="s">
        <v>117</v>
      </c>
      <c r="J234" s="43" t="str">
        <f t="shared" si="13"/>
        <v>INSERT INTO `medical_vacancies` (`id`, `keyOrganization`, `job`, `division`, `bet`, `measures`) VALUES (NULL, 'lebedyan-crb', 'врач-физиотерапевт',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34" s="44" t="s">
        <v>181</v>
      </c>
      <c r="L234" s="45" t="s">
        <v>182</v>
      </c>
      <c r="M234"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5" spans="1:13" s="4" customFormat="1" ht="19.5" customHeight="1" x14ac:dyDescent="0.2">
      <c r="A235" s="84"/>
      <c r="B235" s="91"/>
      <c r="C235" s="72">
        <v>327</v>
      </c>
      <c r="D235" s="72" t="s">
        <v>154</v>
      </c>
      <c r="E235" s="72" t="s">
        <v>2</v>
      </c>
      <c r="F235" s="72" t="s">
        <v>61</v>
      </c>
      <c r="G235" s="72">
        <v>1</v>
      </c>
      <c r="H235" s="46">
        <v>48.541499999999999</v>
      </c>
      <c r="I235" s="72" t="s">
        <v>117</v>
      </c>
      <c r="J235" s="43" t="str">
        <f t="shared" si="13"/>
        <v>INSERT INTO `medical_vacancies` (`id`, `keyOrganization`, `job`, `division`, `bet`, `measures`) VALUES (NULL, 'lebedyan-crb', 'врач-инфекционист',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235" s="44" t="s">
        <v>181</v>
      </c>
      <c r="L235" s="45" t="s">
        <v>182</v>
      </c>
      <c r="M235" s="43" t="str">
        <f t="shared" si="12"/>
        <v>&lt;div id='entry'&gt;&lt;/div&gt;
&lt;link rel='stylesheet' href='http://h90428dg.beget.tech/css/style_doctor.css'&gt;
&lt;script src='https://yastatic.net/s3/frontend/forms/_/embed.js'&gt;&lt;/script&gt;
&lt;script src='http://h90428dg.beget.tech/js/POST_Request.js'&gt;&lt;/script&gt;
&lt;script&gt;let data = display('lebedyan-crb');&lt;/script&gt;</v>
      </c>
    </row>
    <row r="236" spans="1:13" s="4" customFormat="1" ht="19.5" customHeight="1" x14ac:dyDescent="0.2">
      <c r="A236" s="84">
        <v>30</v>
      </c>
      <c r="B236" s="91" t="s">
        <v>375</v>
      </c>
      <c r="C236" s="72">
        <v>334</v>
      </c>
      <c r="D236" s="72" t="s">
        <v>155</v>
      </c>
      <c r="E236" s="72" t="s">
        <v>96</v>
      </c>
      <c r="F236" s="72" t="s">
        <v>62</v>
      </c>
      <c r="G236" s="72">
        <v>1</v>
      </c>
      <c r="H236" s="46">
        <v>65.12</v>
      </c>
      <c r="I236" s="72" t="s">
        <v>119</v>
      </c>
      <c r="J236" s="43" t="str">
        <f t="shared" si="13"/>
        <v>INSERT INTO `medical_vacancies` (`id`, `keyOrganization`, `job`, `division`, `bet`, `measures`) VALUES (NULL, 'levtolstovskaya-crb', 'врач по медико-социальной экспертизе', 'стационар', '1', 'проживание-частная квартира, ежемесячная денежная компенсация за наем (поднаем) жилых помещений, ежемесячная денежная компенсация по оплате ЖКХ');</v>
      </c>
      <c r="K236" s="44" t="s">
        <v>181</v>
      </c>
      <c r="L236" s="45" t="s">
        <v>182</v>
      </c>
      <c r="M236"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37" spans="1:13" s="4" customFormat="1" ht="39.75" customHeight="1" x14ac:dyDescent="0.2">
      <c r="A237" s="84"/>
      <c r="B237" s="91"/>
      <c r="C237" s="72">
        <v>335</v>
      </c>
      <c r="D237" s="72" t="s">
        <v>155</v>
      </c>
      <c r="E237" s="72" t="s">
        <v>56</v>
      </c>
      <c r="F237" s="72" t="s">
        <v>62</v>
      </c>
      <c r="G237" s="72">
        <v>1</v>
      </c>
      <c r="H237" s="46">
        <v>65.12</v>
      </c>
      <c r="I237" s="72" t="s">
        <v>120</v>
      </c>
      <c r="J237" s="43" t="str">
        <f t="shared" si="13"/>
        <v>INSERT INTO `medical_vacancies` (`id`, `keyOrganization`, `job`, `division`, `bet`, `measures`) VALUES (NULL, 'levtolstovskaya-crb', 'заведующий терапевтическим отделением-врач-терапевт', 'стационар',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37" s="44" t="s">
        <v>181</v>
      </c>
      <c r="L237" s="45" t="s">
        <v>182</v>
      </c>
      <c r="M237"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38" spans="1:13" s="4" customFormat="1" ht="19.5" customHeight="1" x14ac:dyDescent="0.2">
      <c r="A238" s="84"/>
      <c r="B238" s="91"/>
      <c r="C238" s="72">
        <v>337</v>
      </c>
      <c r="D238" s="72" t="s">
        <v>155</v>
      </c>
      <c r="E238" s="72" t="s">
        <v>84</v>
      </c>
      <c r="F238" s="72" t="s">
        <v>61</v>
      </c>
      <c r="G238" s="72">
        <v>1</v>
      </c>
      <c r="H238" s="46">
        <v>65.12</v>
      </c>
      <c r="I238" s="72" t="s">
        <v>119</v>
      </c>
      <c r="J238" s="43" t="str">
        <f t="shared" si="13"/>
        <v>INSERT INTO `medical_vacancies` (`id`, `keyOrganization`, `job`, `division`, `bet`, `measures`) VALUES (NULL, 'levtolstovskaya-crb', 'заведующий кабинетом - врач-рентгенолог',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38" s="44" t="s">
        <v>181</v>
      </c>
      <c r="L238" s="45" t="s">
        <v>182</v>
      </c>
      <c r="M238"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39" spans="1:13" s="4" customFormat="1" ht="19.5" customHeight="1" x14ac:dyDescent="0.2">
      <c r="A239" s="84"/>
      <c r="B239" s="91"/>
      <c r="C239" s="72">
        <v>338</v>
      </c>
      <c r="D239" s="72" t="s">
        <v>155</v>
      </c>
      <c r="E239" s="72" t="s">
        <v>14</v>
      </c>
      <c r="F239" s="72" t="s">
        <v>61</v>
      </c>
      <c r="G239" s="72">
        <v>1</v>
      </c>
      <c r="H239" s="46">
        <v>65.12</v>
      </c>
      <c r="I239" s="72" t="s">
        <v>119</v>
      </c>
      <c r="J239" s="43" t="str">
        <f t="shared" si="13"/>
        <v>INSERT INTO `medical_vacancies` (`id`, `keyOrganization`, `job`, `division`, `bet`, `measures`) VALUES (NULL, 'levtolstovskaya-crb', 'врач-терапевт участковый',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39" s="44" t="s">
        <v>181</v>
      </c>
      <c r="L239" s="45" t="s">
        <v>182</v>
      </c>
      <c r="M239"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0" spans="1:13" s="4" customFormat="1" ht="19.5" customHeight="1" x14ac:dyDescent="0.2">
      <c r="A240" s="84"/>
      <c r="B240" s="91"/>
      <c r="C240" s="72">
        <v>339</v>
      </c>
      <c r="D240" s="72" t="s">
        <v>155</v>
      </c>
      <c r="E240" s="72" t="s">
        <v>79</v>
      </c>
      <c r="F240" s="72" t="s">
        <v>61</v>
      </c>
      <c r="G240" s="72">
        <v>1</v>
      </c>
      <c r="H240" s="46">
        <v>65.12</v>
      </c>
      <c r="I240" s="72" t="s">
        <v>120</v>
      </c>
      <c r="J240" s="43" t="str">
        <f t="shared" si="13"/>
        <v>INSERT INTO `medical_vacancies` (`id`, `keyOrganization`, `job`, `division`, `bet`, `measures`) VALUES (NULL, 'levtolstovskaya-crb', 'врач медицинской профилактики', 'поликлиника',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0" s="44" t="s">
        <v>181</v>
      </c>
      <c r="L240" s="45" t="s">
        <v>182</v>
      </c>
      <c r="M240"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1" spans="1:13" s="4" customFormat="1" ht="19.5" customHeight="1" x14ac:dyDescent="0.2">
      <c r="A241" s="84"/>
      <c r="B241" s="91"/>
      <c r="C241" s="72">
        <v>340</v>
      </c>
      <c r="D241" s="72" t="s">
        <v>155</v>
      </c>
      <c r="E241" s="72" t="s">
        <v>27</v>
      </c>
      <c r="F241" s="72" t="s">
        <v>61</v>
      </c>
      <c r="G241" s="72">
        <v>1</v>
      </c>
      <c r="H241" s="46">
        <v>65.12</v>
      </c>
      <c r="I241" s="72" t="s">
        <v>119</v>
      </c>
      <c r="J241" s="43" t="str">
        <f t="shared" si="13"/>
        <v>INSERT INTO `medical_vacancies` (`id`, `keyOrganization`, `job`, `division`, `bet`, `measures`) VALUES (NULL, 'levtolstovskaya-crb', 'врач общей практики (семейный врач)', 'поликлиника', '1', 'проживание-частная квартира, ежемесячная денежная компенсация за наем (поднаем) жилых помещений, ежемесячная денежная компенсация по оплате ЖКХ');</v>
      </c>
      <c r="K241" s="44" t="s">
        <v>181</v>
      </c>
      <c r="L241" s="45" t="s">
        <v>182</v>
      </c>
      <c r="M241"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2" spans="1:13" s="4" customFormat="1" ht="19.5" customHeight="1" x14ac:dyDescent="0.2">
      <c r="A242" s="84"/>
      <c r="B242" s="91"/>
      <c r="C242" s="72">
        <v>341</v>
      </c>
      <c r="D242" s="72" t="s">
        <v>155</v>
      </c>
      <c r="E242" s="72" t="s">
        <v>35</v>
      </c>
      <c r="F242" s="72" t="s">
        <v>61</v>
      </c>
      <c r="G242" s="72">
        <v>1</v>
      </c>
      <c r="H242" s="46">
        <v>65.12</v>
      </c>
      <c r="I242" s="72" t="s">
        <v>120</v>
      </c>
      <c r="J242" s="43" t="str">
        <f t="shared" si="13"/>
        <v>INSERT INTO `medical_vacancies` (`id`, `keyOrganization`, `job`, `division`, `bet`, `measures`) VALUES (NULL, 'levtolstovskaya-crb', 'врач-психиатр-нарколог', 'поликлиника', '1', 'проживание-частная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2" s="44" t="s">
        <v>181</v>
      </c>
      <c r="L242" s="45" t="s">
        <v>182</v>
      </c>
      <c r="M242"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3" spans="1:13" s="4" customFormat="1" ht="19.5" customHeight="1" x14ac:dyDescent="0.2">
      <c r="A243" s="84"/>
      <c r="B243" s="91"/>
      <c r="C243" s="72">
        <v>342</v>
      </c>
      <c r="D243" s="72" t="s">
        <v>155</v>
      </c>
      <c r="E243" s="72" t="s">
        <v>15</v>
      </c>
      <c r="F243" s="72" t="s">
        <v>61</v>
      </c>
      <c r="G243" s="72">
        <v>2</v>
      </c>
      <c r="H243" s="46">
        <v>65.12</v>
      </c>
      <c r="I243" s="72" t="s">
        <v>115</v>
      </c>
      <c r="J243" s="43" t="str">
        <f t="shared" si="13"/>
        <v>INSERT INTO `medical_vacancies` (`id`, `keyOrganization`, `job`, `division`, `bet`, `measures`) VALUES (NULL, 'levtolstovskaya-crb', 'врач-акушер-гинеколог',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3" s="44" t="s">
        <v>181</v>
      </c>
      <c r="L243" s="45" t="s">
        <v>182</v>
      </c>
      <c r="M243"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4" spans="1:13" s="4" customFormat="1" ht="19.5" customHeight="1" x14ac:dyDescent="0.2">
      <c r="A244" s="84"/>
      <c r="B244" s="91"/>
      <c r="C244" s="72"/>
      <c r="D244" s="72"/>
      <c r="E244" s="72" t="s">
        <v>12</v>
      </c>
      <c r="F244" s="72" t="s">
        <v>61</v>
      </c>
      <c r="G244" s="72">
        <v>1</v>
      </c>
      <c r="H244" s="46">
        <v>65.12</v>
      </c>
      <c r="I244" s="72" t="s">
        <v>115</v>
      </c>
      <c r="J244" s="43"/>
      <c r="K244" s="44"/>
      <c r="L244" s="45"/>
      <c r="M244" s="43"/>
    </row>
    <row r="245" spans="1:13" s="4" customFormat="1" ht="19.5" customHeight="1" x14ac:dyDescent="0.2">
      <c r="A245" s="84"/>
      <c r="B245" s="91"/>
      <c r="C245" s="72">
        <v>344</v>
      </c>
      <c r="D245" s="72" t="s">
        <v>155</v>
      </c>
      <c r="E245" s="72" t="s">
        <v>29</v>
      </c>
      <c r="F245" s="72" t="s">
        <v>62</v>
      </c>
      <c r="G245" s="72">
        <v>1</v>
      </c>
      <c r="H245" s="46">
        <v>65.12</v>
      </c>
      <c r="I245" s="72" t="s">
        <v>115</v>
      </c>
      <c r="J245" s="43" t="str">
        <f t="shared" si="13"/>
        <v>INSERT INTO `medical_vacancies` (`id`, `keyOrganization`, `job`, `division`, `bet`, `measures`) VALUES (NULL, 'levtolstovskaya-crb', 'врач-терапевт',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45" s="44" t="s">
        <v>181</v>
      </c>
      <c r="L245" s="45" t="s">
        <v>182</v>
      </c>
      <c r="M245" s="43" t="str">
        <f t="shared" si="12"/>
        <v>&lt;div id='entry'&gt;&lt;/div&gt;
&lt;link rel='stylesheet' href='http://h90428dg.beget.tech/css/style_doctor.css'&gt;
&lt;script src='https://yastatic.net/s3/frontend/forms/_/embed.js'&gt;&lt;/script&gt;
&lt;script src='http://h90428dg.beget.tech/js/POST_Request.js'&gt;&lt;/script&gt;
&lt;script&gt;let data = display('levtolstovskaya-crb');&lt;/script&gt;</v>
      </c>
    </row>
    <row r="246" spans="1:13" s="4" customFormat="1" ht="19.5" customHeight="1" x14ac:dyDescent="0.2">
      <c r="A246" s="84"/>
      <c r="B246" s="91"/>
      <c r="C246" s="72"/>
      <c r="D246" s="72"/>
      <c r="E246" s="72" t="s">
        <v>33</v>
      </c>
      <c r="F246" s="72" t="s">
        <v>62</v>
      </c>
      <c r="G246" s="72">
        <v>1</v>
      </c>
      <c r="H246" s="46">
        <v>65.12</v>
      </c>
      <c r="I246" s="72" t="s">
        <v>115</v>
      </c>
      <c r="J246" s="53"/>
      <c r="K246" s="44"/>
      <c r="L246" s="45"/>
      <c r="M246" s="53"/>
    </row>
    <row r="247" spans="1:13" s="4" customFormat="1" ht="19.5" customHeight="1" x14ac:dyDescent="0.2">
      <c r="A247" s="84"/>
      <c r="B247" s="91"/>
      <c r="C247" s="72"/>
      <c r="D247" s="72"/>
      <c r="E247" s="72" t="s">
        <v>47</v>
      </c>
      <c r="F247" s="72" t="s">
        <v>61</v>
      </c>
      <c r="G247" s="72">
        <v>1</v>
      </c>
      <c r="H247" s="46">
        <v>65.12</v>
      </c>
      <c r="I247" s="72" t="s">
        <v>115</v>
      </c>
      <c r="J247" s="53"/>
      <c r="K247" s="44"/>
      <c r="L247" s="45"/>
      <c r="M247" s="53"/>
    </row>
    <row r="248" spans="1:13" s="4" customFormat="1" ht="19.5" customHeight="1" x14ac:dyDescent="0.2">
      <c r="A248" s="84"/>
      <c r="B248" s="91"/>
      <c r="C248" s="72"/>
      <c r="D248" s="72"/>
      <c r="E248" s="72" t="s">
        <v>63</v>
      </c>
      <c r="F248" s="72" t="s">
        <v>61</v>
      </c>
      <c r="G248" s="72">
        <v>1</v>
      </c>
      <c r="H248" s="46">
        <v>50</v>
      </c>
      <c r="I248" s="72" t="s">
        <v>119</v>
      </c>
      <c r="J248" s="53"/>
      <c r="K248" s="44"/>
      <c r="L248" s="45"/>
      <c r="M248" s="53"/>
    </row>
    <row r="249" spans="1:13" s="4" customFormat="1" ht="19.5" customHeight="1" x14ac:dyDescent="0.2">
      <c r="A249" s="84"/>
      <c r="B249" s="91"/>
      <c r="C249" s="72"/>
      <c r="D249" s="72"/>
      <c r="E249" s="72" t="s">
        <v>23</v>
      </c>
      <c r="F249" s="72" t="s">
        <v>61</v>
      </c>
      <c r="G249" s="72">
        <v>1</v>
      </c>
      <c r="H249" s="46">
        <v>65.12</v>
      </c>
      <c r="I249" s="72" t="s">
        <v>119</v>
      </c>
      <c r="J249" s="53"/>
      <c r="K249" s="44"/>
      <c r="L249" s="45"/>
      <c r="M249" s="53"/>
    </row>
    <row r="250" spans="1:13" s="4" customFormat="1" ht="19.5" customHeight="1" x14ac:dyDescent="0.2">
      <c r="A250" s="84"/>
      <c r="B250" s="91"/>
      <c r="C250" s="72"/>
      <c r="D250" s="72"/>
      <c r="E250" s="72" t="s">
        <v>6</v>
      </c>
      <c r="F250" s="72" t="s">
        <v>62</v>
      </c>
      <c r="G250" s="72">
        <v>1</v>
      </c>
      <c r="H250" s="46">
        <v>65.12</v>
      </c>
      <c r="I250" s="72" t="s">
        <v>119</v>
      </c>
      <c r="J250" s="53"/>
      <c r="K250" s="44"/>
      <c r="L250" s="45"/>
      <c r="M250" s="53"/>
    </row>
    <row r="251" spans="1:13" s="4" customFormat="1" ht="19.5" customHeight="1" x14ac:dyDescent="0.2">
      <c r="A251" s="84">
        <v>31</v>
      </c>
      <c r="B251" s="91" t="s">
        <v>376</v>
      </c>
      <c r="C251" s="72">
        <v>349</v>
      </c>
      <c r="D251" s="72" t="s">
        <v>156</v>
      </c>
      <c r="E251" s="72" t="s">
        <v>16</v>
      </c>
      <c r="F251" s="72" t="s">
        <v>61</v>
      </c>
      <c r="G251" s="72">
        <v>1</v>
      </c>
      <c r="H251" s="46">
        <v>53</v>
      </c>
      <c r="I251" s="72" t="s">
        <v>114</v>
      </c>
      <c r="J251" s="43" t="str">
        <f t="shared" si="13"/>
        <v>INSERT INTO `medical_vacancies` (`id`, `keyOrganization`, `job`, `division`, `bet`, `measures`) VALUES (NULL, 'lipetskaya-crb', 'врач-функциональной диагностики', 'поликлиника', '1', 'ежемесячная денежная компенсация за наем (поднаем) жилых помещений, ежемесячная денежная компенсация по оплате ЖКХ');</v>
      </c>
      <c r="K251" s="44" t="s">
        <v>181</v>
      </c>
      <c r="L251" s="45" t="s">
        <v>182</v>
      </c>
      <c r="M251"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2" spans="1:13" s="4" customFormat="1" ht="19.5" customHeight="1" x14ac:dyDescent="0.2">
      <c r="A252" s="84"/>
      <c r="B252" s="91"/>
      <c r="C252" s="72">
        <v>350</v>
      </c>
      <c r="D252" s="72" t="s">
        <v>156</v>
      </c>
      <c r="E252" s="72" t="s">
        <v>17</v>
      </c>
      <c r="F252" s="72" t="s">
        <v>62</v>
      </c>
      <c r="G252" s="72">
        <v>1</v>
      </c>
      <c r="H252" s="46">
        <v>58</v>
      </c>
      <c r="I252" s="72" t="s">
        <v>115</v>
      </c>
      <c r="J252" s="43" t="str">
        <f t="shared" si="13"/>
        <v>INSERT INTO `medical_vacancies` (`id`, `keyOrganization`, `job`, `division`, `bet`, `measures`) VALUES (NULL, 'lipetskaya-crb',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52" s="44" t="s">
        <v>181</v>
      </c>
      <c r="L252" s="45" t="s">
        <v>182</v>
      </c>
      <c r="M252"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3" spans="1:13" s="4" customFormat="1" ht="19.5" customHeight="1" x14ac:dyDescent="0.2">
      <c r="A253" s="84"/>
      <c r="B253" s="91"/>
      <c r="C253" s="72">
        <v>351</v>
      </c>
      <c r="D253" s="72" t="s">
        <v>156</v>
      </c>
      <c r="E253" s="72" t="s">
        <v>1</v>
      </c>
      <c r="F253" s="72" t="s">
        <v>61</v>
      </c>
      <c r="G253" s="72">
        <v>2</v>
      </c>
      <c r="H253" s="46">
        <v>53</v>
      </c>
      <c r="I253" s="72" t="s">
        <v>114</v>
      </c>
      <c r="J253" s="43" t="str">
        <f t="shared" si="13"/>
        <v>INSERT INTO `medical_vacancies` (`id`, `keyOrganization`, `job`, `division`, `bet`, `measures`) VALUES (NULL, 'lipetskaya-crb', 'врач-эндокринолог', 'поликлиника', '2', 'ежемесячная денежная компенсация за наем (поднаем) жилых помещений, ежемесячная денежная компенсация по оплате ЖКХ');</v>
      </c>
      <c r="K253" s="44" t="s">
        <v>181</v>
      </c>
      <c r="L253" s="45" t="s">
        <v>182</v>
      </c>
      <c r="M253"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4" spans="1:13" s="4" customFormat="1" ht="19.5" customHeight="1" x14ac:dyDescent="0.2">
      <c r="A254" s="84"/>
      <c r="B254" s="91"/>
      <c r="C254" s="72">
        <v>352</v>
      </c>
      <c r="D254" s="72" t="s">
        <v>156</v>
      </c>
      <c r="E254" s="72" t="s">
        <v>27</v>
      </c>
      <c r="F254" s="72" t="s">
        <v>95</v>
      </c>
      <c r="G254" s="72">
        <v>1</v>
      </c>
      <c r="H254" s="46">
        <v>78</v>
      </c>
      <c r="I254" s="72" t="s">
        <v>121</v>
      </c>
      <c r="J254" s="43" t="str">
        <f t="shared" si="13"/>
        <v>INSERT INTO `medical_vacancies` (`id`, `keyOrganization`, `job`, `division`, `bet`, `measures`) VALUES (NULL, 'lipetskaya-crb', 'врач общей практики (семейный врач)', '(с.Вербилово), поликлиника', '1', 'предусмотрена социальная выплата на приобретение или строительство жилья, губернаторские полтора миллиона (с.Вербилово, с.Ситовка -предоставляется жилье), ежемесячная денежная компенсация за наем (поднаем) жилых помещений, ежемесячная денежная компенсация по оплате ЖКХ');</v>
      </c>
      <c r="K254" s="44" t="s">
        <v>181</v>
      </c>
      <c r="L254" s="45" t="s">
        <v>182</v>
      </c>
      <c r="M254"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5" spans="1:13" s="4" customFormat="1" ht="19.5" customHeight="1" x14ac:dyDescent="0.2">
      <c r="A255" s="84"/>
      <c r="B255" s="91"/>
      <c r="C255" s="72">
        <v>353</v>
      </c>
      <c r="D255" s="72" t="s">
        <v>156</v>
      </c>
      <c r="E255" s="72" t="s">
        <v>18</v>
      </c>
      <c r="F255" s="72" t="s">
        <v>76</v>
      </c>
      <c r="G255" s="72">
        <v>1</v>
      </c>
      <c r="H255" s="46">
        <v>53</v>
      </c>
      <c r="I255" s="72" t="s">
        <v>114</v>
      </c>
      <c r="J255" s="43" t="str">
        <f t="shared" si="13"/>
        <v>INSERT INTO `medical_vacancies` (`id`, `keyOrganization`, `job`, `division`, `bet`, `measures`) VALUES (NULL, 'lipetskaya-crb', 'врач-кардиолог', ' стационар', '1', 'ежемесячная денежная компенсация за наем (поднаем) жилых помещений, ежемесячная денежная компенсация по оплате ЖКХ');</v>
      </c>
      <c r="K255" s="44" t="s">
        <v>181</v>
      </c>
      <c r="L255" s="45" t="s">
        <v>182</v>
      </c>
      <c r="M255"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6" spans="1:13" s="4" customFormat="1" ht="19.5" customHeight="1" x14ac:dyDescent="0.2">
      <c r="A256" s="84"/>
      <c r="B256" s="91"/>
      <c r="C256" s="72">
        <v>354</v>
      </c>
      <c r="D256" s="72" t="s">
        <v>156</v>
      </c>
      <c r="E256" s="72" t="s">
        <v>14</v>
      </c>
      <c r="F256" s="72" t="s">
        <v>61</v>
      </c>
      <c r="G256" s="72">
        <v>4</v>
      </c>
      <c r="H256" s="46">
        <v>63</v>
      </c>
      <c r="I256" s="72" t="s">
        <v>115</v>
      </c>
      <c r="J256" s="43" t="str">
        <f t="shared" si="13"/>
        <v>INSERT INTO `medical_vacancies` (`id`, `keyOrganization`, `job`, `division`, `bet`, `measures`) VALUES (NULL, 'lipetskaya-crb', 'врач-терапевт участковый', 'поликлиника', '4',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56" s="44" t="s">
        <v>181</v>
      </c>
      <c r="L256" s="45" t="s">
        <v>182</v>
      </c>
      <c r="M256"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7" spans="1:13" s="4" customFormat="1" ht="19.5" customHeight="1" x14ac:dyDescent="0.2">
      <c r="A257" s="84"/>
      <c r="B257" s="91"/>
      <c r="C257" s="72"/>
      <c r="D257" s="72"/>
      <c r="E257" s="72" t="s">
        <v>6</v>
      </c>
      <c r="F257" s="72" t="s">
        <v>62</v>
      </c>
      <c r="G257" s="72">
        <v>1</v>
      </c>
      <c r="H257" s="46">
        <v>53</v>
      </c>
      <c r="I257" s="72" t="s">
        <v>114</v>
      </c>
      <c r="J257" s="54"/>
      <c r="K257" s="44"/>
      <c r="L257" s="45"/>
      <c r="M257" s="54"/>
    </row>
    <row r="258" spans="1:13" s="4" customFormat="1" ht="19.5" customHeight="1" x14ac:dyDescent="0.2">
      <c r="A258" s="84"/>
      <c r="B258" s="91"/>
      <c r="C258" s="72">
        <v>355</v>
      </c>
      <c r="D258" s="72" t="s">
        <v>156</v>
      </c>
      <c r="E258" s="72" t="s">
        <v>6</v>
      </c>
      <c r="F258" s="72" t="s">
        <v>61</v>
      </c>
      <c r="G258" s="72">
        <v>1</v>
      </c>
      <c r="H258" s="46">
        <v>53</v>
      </c>
      <c r="I258" s="72" t="s">
        <v>114</v>
      </c>
      <c r="J258" s="43" t="str">
        <f t="shared" si="13"/>
        <v>INSERT INTO `medical_vacancies` (`id`, `keyOrganization`, `job`, `division`, `bet`, `measures`) VALUES (NULL, 'lipetskaya-crb', 'врач-невролог', 'поликлиника', '1', 'ежемесячная денежная компенсация за наем (поднаем) жилых помещений, ежемесячная денежная компенсация по оплате ЖКХ');</v>
      </c>
      <c r="K258" s="44" t="s">
        <v>181</v>
      </c>
      <c r="L258" s="45" t="s">
        <v>182</v>
      </c>
      <c r="M258"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59" spans="1:13" s="4" customFormat="1" ht="19.5" customHeight="1" x14ac:dyDescent="0.2">
      <c r="A259" s="84"/>
      <c r="B259" s="91"/>
      <c r="C259" s="72">
        <v>356</v>
      </c>
      <c r="D259" s="72" t="s">
        <v>156</v>
      </c>
      <c r="E259" s="72" t="s">
        <v>11</v>
      </c>
      <c r="F259" s="72" t="s">
        <v>191</v>
      </c>
      <c r="G259" s="72">
        <v>1</v>
      </c>
      <c r="H259" s="46">
        <v>63</v>
      </c>
      <c r="I259" s="72" t="s">
        <v>125</v>
      </c>
      <c r="J259" s="43" t="str">
        <f t="shared" si="13"/>
        <v>INSERT INTO `medical_vacancies` (`id`, `keyOrganization`, `job`, `division`, `bet`, `measures`) VALUES (NULL, 'lipetskaya-crb', 'врач-педиатр участковый',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59" s="44" t="s">
        <v>181</v>
      </c>
      <c r="L259" s="45" t="s">
        <v>182</v>
      </c>
      <c r="M259"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0" spans="1:13" s="4" customFormat="1" ht="19.5" customHeight="1" x14ac:dyDescent="0.2">
      <c r="A260" s="84"/>
      <c r="B260" s="91"/>
      <c r="C260" s="72"/>
      <c r="D260" s="72"/>
      <c r="E260" s="72" t="s">
        <v>5</v>
      </c>
      <c r="F260" s="72" t="s">
        <v>61</v>
      </c>
      <c r="G260" s="72">
        <v>1</v>
      </c>
      <c r="H260" s="46">
        <v>53</v>
      </c>
      <c r="I260" s="72" t="s">
        <v>125</v>
      </c>
      <c r="J260" s="43"/>
      <c r="K260" s="44"/>
      <c r="L260" s="45"/>
      <c r="M260" s="43"/>
    </row>
    <row r="261" spans="1:13" s="4" customFormat="1" ht="19.5" customHeight="1" x14ac:dyDescent="0.2">
      <c r="A261" s="84"/>
      <c r="B261" s="91"/>
      <c r="C261" s="72">
        <v>357</v>
      </c>
      <c r="D261" s="72" t="s">
        <v>156</v>
      </c>
      <c r="E261" s="72" t="s">
        <v>41</v>
      </c>
      <c r="F261" s="72" t="s">
        <v>61</v>
      </c>
      <c r="G261" s="72">
        <v>1</v>
      </c>
      <c r="H261" s="46">
        <v>53</v>
      </c>
      <c r="I261" s="72" t="s">
        <v>114</v>
      </c>
      <c r="J261" s="43" t="str">
        <f t="shared" si="13"/>
        <v>INSERT INTO `medical_vacancies` (`id`, `keyOrganization`, `job`, `division`, `bet`, `measures`) VALUES (NULL, 'lipetskaya-crb', 'врач-стоматолог', 'поликлиника', '1', 'ежемесячная денежная компенсация за наем (поднаем) жилых помещений, ежемесячная денежная компенсация по оплате ЖКХ');</v>
      </c>
      <c r="K261" s="44" t="s">
        <v>181</v>
      </c>
      <c r="L261" s="45" t="s">
        <v>182</v>
      </c>
      <c r="M261"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2" spans="1:13" s="4" customFormat="1" ht="19.5" customHeight="1" x14ac:dyDescent="0.2">
      <c r="A262" s="84"/>
      <c r="B262" s="91"/>
      <c r="C262" s="72">
        <v>358</v>
      </c>
      <c r="D262" s="72" t="s">
        <v>156</v>
      </c>
      <c r="E262" s="72" t="s">
        <v>63</v>
      </c>
      <c r="F262" s="72" t="s">
        <v>61</v>
      </c>
      <c r="G262" s="72">
        <v>1</v>
      </c>
      <c r="H262" s="46">
        <v>53</v>
      </c>
      <c r="I262" s="72" t="s">
        <v>114</v>
      </c>
      <c r="J262" s="43" t="str">
        <f t="shared" si="13"/>
        <v>INSERT INTO `medical_vacancies` (`id`, `keyOrganization`, `job`, `division`, `bet`, `measures`) VALUES (NULL, 'lipetskaya-crb', 'врач ультразвуковой диагностики', 'поликлиника', '1', 'ежемесячная денежная компенсация за наем (поднаем) жилых помещений, ежемесячная денежная компенсация по оплате ЖКХ');</v>
      </c>
      <c r="K262" s="44" t="s">
        <v>181</v>
      </c>
      <c r="L262" s="45" t="s">
        <v>182</v>
      </c>
      <c r="M262"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3" spans="1:13" s="4" customFormat="1" ht="19.5" customHeight="1" x14ac:dyDescent="0.2">
      <c r="A263" s="84"/>
      <c r="B263" s="91"/>
      <c r="C263" s="72">
        <v>359</v>
      </c>
      <c r="D263" s="72" t="s">
        <v>156</v>
      </c>
      <c r="E263" s="72" t="s">
        <v>15</v>
      </c>
      <c r="F263" s="72" t="s">
        <v>61</v>
      </c>
      <c r="G263" s="72">
        <v>1</v>
      </c>
      <c r="H263" s="46">
        <v>53</v>
      </c>
      <c r="I263" s="72" t="s">
        <v>125</v>
      </c>
      <c r="J263" s="43" t="str">
        <f t="shared" si="13"/>
        <v>INSERT INTO `medical_vacancies` (`id`, `keyOrganization`, `job`, `division`, `bet`, `measures`) VALUES (NULL, 'lipetskaya-crb', 'врач-акушер-гинеколог',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63" s="44" t="s">
        <v>181</v>
      </c>
      <c r="L263" s="45" t="s">
        <v>182</v>
      </c>
      <c r="M263"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4" spans="1:13" s="4" customFormat="1" ht="19.5" customHeight="1" x14ac:dyDescent="0.2">
      <c r="A264" s="84"/>
      <c r="B264" s="91"/>
      <c r="C264" s="72">
        <v>360</v>
      </c>
      <c r="D264" s="72" t="s">
        <v>156</v>
      </c>
      <c r="E264" s="72" t="s">
        <v>8</v>
      </c>
      <c r="F264" s="72" t="s">
        <v>61</v>
      </c>
      <c r="G264" s="72">
        <v>2</v>
      </c>
      <c r="H264" s="46">
        <v>53</v>
      </c>
      <c r="I264" s="72" t="s">
        <v>114</v>
      </c>
      <c r="J264" s="43" t="str">
        <f t="shared" si="13"/>
        <v>INSERT INTO `medical_vacancies` (`id`, `keyOrganization`, `job`, `division`, `bet`, `measures`) VALUES (NULL, 'lipetskaya-crb', 'врач-оториноларинголог', 'поликлиника', '2', 'ежемесячная денежная компенсация за наем (поднаем) жилых помещений, ежемесячная денежная компенсация по оплате ЖКХ');</v>
      </c>
      <c r="K264" s="44" t="s">
        <v>181</v>
      </c>
      <c r="L264" s="45" t="s">
        <v>182</v>
      </c>
      <c r="M264" s="43" t="str">
        <f t="shared" si="12"/>
        <v>&lt;div id='entry'&gt;&lt;/div&gt;
&lt;link rel='stylesheet' href='http://h90428dg.beget.tech/css/style_doctor.css'&gt;
&lt;script src='https://yastatic.net/s3/frontend/forms/_/embed.js'&gt;&lt;/script&gt;
&lt;script src='http://h90428dg.beget.tech/js/POST_Request.js'&gt;&lt;/script&gt;
&lt;script&gt;let data = display('lipetskaya-crb');&lt;/script&gt;</v>
      </c>
    </row>
    <row r="265" spans="1:13" s="4" customFormat="1" ht="19.5" customHeight="1" x14ac:dyDescent="0.2">
      <c r="A265" s="84"/>
      <c r="B265" s="91"/>
      <c r="C265" s="72"/>
      <c r="D265" s="72"/>
      <c r="E265" s="72" t="s">
        <v>23</v>
      </c>
      <c r="F265" s="72" t="s">
        <v>61</v>
      </c>
      <c r="G265" s="72">
        <v>1</v>
      </c>
      <c r="H265" s="46">
        <v>53</v>
      </c>
      <c r="I265" s="72" t="s">
        <v>114</v>
      </c>
      <c r="J265" s="54"/>
      <c r="K265" s="44"/>
      <c r="L265" s="45"/>
      <c r="M265" s="54"/>
    </row>
    <row r="266" spans="1:13" s="4" customFormat="1" ht="19.5" customHeight="1" x14ac:dyDescent="0.2">
      <c r="A266" s="84"/>
      <c r="B266" s="91"/>
      <c r="C266" s="72"/>
      <c r="D266" s="72"/>
      <c r="E266" s="72" t="s">
        <v>44</v>
      </c>
      <c r="F266" s="72" t="s">
        <v>61</v>
      </c>
      <c r="G266" s="72">
        <v>1</v>
      </c>
      <c r="H266" s="46">
        <v>53</v>
      </c>
      <c r="I266" s="72" t="s">
        <v>114</v>
      </c>
      <c r="J266" s="54"/>
      <c r="K266" s="44"/>
      <c r="L266" s="45"/>
      <c r="M266" s="54"/>
    </row>
    <row r="267" spans="1:13" s="4" customFormat="1" ht="19.5" customHeight="1" x14ac:dyDescent="0.2">
      <c r="A267" s="84">
        <v>32</v>
      </c>
      <c r="B267" s="91" t="s">
        <v>377</v>
      </c>
      <c r="C267" s="72">
        <v>365</v>
      </c>
      <c r="D267" s="72" t="s">
        <v>157</v>
      </c>
      <c r="E267" s="72" t="s">
        <v>14</v>
      </c>
      <c r="F267" s="72" t="s">
        <v>61</v>
      </c>
      <c r="G267" s="72">
        <v>2</v>
      </c>
      <c r="H267" s="46">
        <v>63.19</v>
      </c>
      <c r="I267" s="72" t="s">
        <v>115</v>
      </c>
      <c r="J267" s="43" t="e">
        <f>CONCATENATE("INSERT INTO `medical_vacancies` (`id`, `keyOrganization`, `job`, `division`, `bet`, `measures`) VALUES (NULL, ","'",D267,"', '",#REF!,"', ","'",#REF!,"', ","'",#REF!,"', ","'",I267,"');")</f>
        <v>#REF!</v>
      </c>
      <c r="K267" s="44" t="s">
        <v>181</v>
      </c>
      <c r="L267" s="45" t="s">
        <v>182</v>
      </c>
      <c r="M267"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68" spans="1:13" s="4" customFormat="1" ht="19.5" customHeight="1" x14ac:dyDescent="0.2">
      <c r="A268" s="84"/>
      <c r="B268" s="91"/>
      <c r="C268" s="72">
        <v>366</v>
      </c>
      <c r="D268" s="72" t="s">
        <v>157</v>
      </c>
      <c r="E268" s="72" t="s">
        <v>4</v>
      </c>
      <c r="F268" s="72" t="s">
        <v>61</v>
      </c>
      <c r="G268" s="72">
        <v>1</v>
      </c>
      <c r="H268" s="46">
        <v>51.88</v>
      </c>
      <c r="I268" s="72" t="s">
        <v>114</v>
      </c>
      <c r="J268" s="43" t="str">
        <f>CONCATENATE("INSERT INTO `medical_vacancies` (`id`, `keyOrganization`, `job`, `division`, `bet`, `measures`) VALUES (NULL, ","'",D268,"', '",E278,"', ","'",F278,"', ","'",G278,"', ","'",I268,"');")</f>
        <v>INSERT INTO `medical_vacancies` (`id`, `keyOrganization`, `job`, `division`, `bet`, `measures`) VALUES (NULL, 'stanovlanskaya-crb', 'врач-офтальмолог', 'поликлиника', '1', 'ежемесячная денежная компенсация за наем (поднаем) жилых помещений, ежемесячная денежная компенсация по оплате ЖКХ');</v>
      </c>
      <c r="K268" s="44" t="s">
        <v>181</v>
      </c>
      <c r="L268" s="45" t="s">
        <v>182</v>
      </c>
      <c r="M268"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69" spans="1:13" s="4" customFormat="1" ht="19.5" customHeight="1" x14ac:dyDescent="0.2">
      <c r="A269" s="84"/>
      <c r="B269" s="91"/>
      <c r="C269" s="72">
        <v>367</v>
      </c>
      <c r="D269" s="72" t="s">
        <v>157</v>
      </c>
      <c r="E269" s="72" t="s">
        <v>36</v>
      </c>
      <c r="F269" s="72" t="s">
        <v>61</v>
      </c>
      <c r="G269" s="72">
        <v>1</v>
      </c>
      <c r="H269" s="46">
        <v>56.79</v>
      </c>
      <c r="I269" s="72" t="s">
        <v>114</v>
      </c>
      <c r="J269" s="43" t="str">
        <f>CONCATENATE("INSERT INTO `medical_vacancies` (`id`, `keyOrganization`, `job`, `division`, `bet`, `measures`) VALUES (NULL, ","'",D269,"', '",E279,"', ","'",F279,"', ","'",G279,"', ","'",I269,"');")</f>
        <v>INSERT INTO `medical_vacancies` (`id`, `keyOrganization`, `job`, `division`, `bet`, `measures`) VALUES (NULL, 'stanovlanskaya-crb', 'врач-анестезиолог-реаниматолог', 'стационар', '3', 'ежемесячная денежная компенсация за наем (поднаем) жилых помещений, ежемесячная денежная компенсация по оплате ЖКХ');</v>
      </c>
      <c r="K269" s="44" t="s">
        <v>181</v>
      </c>
      <c r="L269" s="45" t="s">
        <v>182</v>
      </c>
      <c r="M269"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0" spans="1:13" s="4" customFormat="1" ht="19.5" customHeight="1" x14ac:dyDescent="0.2">
      <c r="A270" s="84"/>
      <c r="B270" s="91"/>
      <c r="C270" s="72">
        <v>368</v>
      </c>
      <c r="D270" s="72" t="s">
        <v>157</v>
      </c>
      <c r="E270" s="72" t="s">
        <v>6</v>
      </c>
      <c r="F270" s="72" t="s">
        <v>61</v>
      </c>
      <c r="G270" s="72">
        <v>1</v>
      </c>
      <c r="H270" s="46">
        <v>51.88</v>
      </c>
      <c r="I270" s="72" t="s">
        <v>122</v>
      </c>
      <c r="J270" s="43" t="str">
        <f>CONCATENATE("INSERT INTO `medical_vacancies` (`id`, `keyOrganization`, `job`, `division`, `bet`, `measures`) VALUES (NULL, ","'",D270,"', '",E280,"', ","'",F280,"', ","'",G280,"', ","'",I270,"');")</f>
        <v>INSERT INTO `medical_vacancies` (`id`, `keyOrganization`, `job`, `division`, `bet`, `measures`) VALUES (NULL, 'stanovlanskaya-crb', 'врач-хирург', 'стационар', '1', ' ежемесячная денежная компенсация за наем (поднаем) жилых помещений, ежемесячная денежная компенсация по оплате ЖКХ');</v>
      </c>
      <c r="K270" s="44" t="s">
        <v>181</v>
      </c>
      <c r="L270" s="45" t="s">
        <v>182</v>
      </c>
      <c r="M270"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1" spans="1:13" s="4" customFormat="1" ht="19.5" customHeight="1" x14ac:dyDescent="0.2">
      <c r="A271" s="84"/>
      <c r="B271" s="91"/>
      <c r="C271" s="72">
        <v>370</v>
      </c>
      <c r="D271" s="72" t="s">
        <v>157</v>
      </c>
      <c r="E271" s="72" t="s">
        <v>27</v>
      </c>
      <c r="F271" s="72" t="s">
        <v>81</v>
      </c>
      <c r="G271" s="72">
        <v>2</v>
      </c>
      <c r="H271" s="46">
        <v>63.19</v>
      </c>
      <c r="I271" s="72" t="s">
        <v>115</v>
      </c>
      <c r="J271" s="43" t="str">
        <f>CONCATENATE("INSERT INTO `medical_vacancies` (`id`, `keyOrganization`, `job`, `division`, `bet`, `measures`) VALUES (NULL, ","'",D271,"', '",E281,"', ","'",F281,"', ","'",G281,"', ","'",I271,"');")</f>
        <v>INSERT INTO `medical_vacancies` (`id`, `keyOrganization`, `job`, `division`, `bet`, `measures`) VALUES (NULL, 'stanovlanskaya-crb', 'врач-эндокринолог',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71" s="44" t="s">
        <v>181</v>
      </c>
      <c r="L271" s="45" t="s">
        <v>182</v>
      </c>
      <c r="M271"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2" spans="1:13" s="4" customFormat="1" ht="19.5" customHeight="1" x14ac:dyDescent="0.2">
      <c r="A272" s="84"/>
      <c r="B272" s="91"/>
      <c r="C272" s="72"/>
      <c r="D272" s="72"/>
      <c r="E272" s="72" t="s">
        <v>320</v>
      </c>
      <c r="F272" s="72" t="s">
        <v>61</v>
      </c>
      <c r="G272" s="72">
        <v>1</v>
      </c>
      <c r="H272" s="46">
        <v>53.8</v>
      </c>
      <c r="I272" s="72" t="s">
        <v>122</v>
      </c>
      <c r="J272" s="55"/>
      <c r="K272" s="44"/>
      <c r="L272" s="45"/>
      <c r="M272" s="55"/>
    </row>
    <row r="273" spans="1:16" s="4" customFormat="1" ht="19.5" customHeight="1" x14ac:dyDescent="0.2">
      <c r="A273" s="84"/>
      <c r="B273" s="91"/>
      <c r="C273" s="72"/>
      <c r="D273" s="72"/>
      <c r="E273" s="72" t="s">
        <v>20</v>
      </c>
      <c r="F273" s="72" t="s">
        <v>61</v>
      </c>
      <c r="G273" s="72">
        <v>1</v>
      </c>
      <c r="H273" s="46">
        <v>53.8</v>
      </c>
      <c r="I273" s="72" t="s">
        <v>115</v>
      </c>
      <c r="J273" s="55"/>
      <c r="K273" s="44"/>
      <c r="L273" s="45"/>
      <c r="M273" s="55"/>
    </row>
    <row r="274" spans="1:16" s="4" customFormat="1" ht="19.5" customHeight="1" x14ac:dyDescent="0.2">
      <c r="A274" s="84"/>
      <c r="B274" s="91"/>
      <c r="C274" s="72">
        <v>371</v>
      </c>
      <c r="D274" s="72" t="s">
        <v>157</v>
      </c>
      <c r="E274" s="72" t="s">
        <v>12</v>
      </c>
      <c r="F274" s="72" t="s">
        <v>61</v>
      </c>
      <c r="G274" s="72">
        <v>1</v>
      </c>
      <c r="H274" s="46">
        <v>53.8</v>
      </c>
      <c r="I274" s="72" t="s">
        <v>115</v>
      </c>
      <c r="J274" s="43" t="e">
        <f>CONCATENATE("INSERT INTO `medical_vacancies` (`id`, `keyOrganization`, `job`, `division`, `bet`, `measures`) VALUES (NULL, ","'",D274,"', '",E284,"', ","'",F284,"', ","'",G284,"', ","'",#REF!,"');")</f>
        <v>#REF!</v>
      </c>
      <c r="K274" s="44" t="s">
        <v>181</v>
      </c>
      <c r="L274" s="45" t="s">
        <v>182</v>
      </c>
      <c r="M274"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5" spans="1:16" s="4" customFormat="1" ht="19.5" customHeight="1" x14ac:dyDescent="0.25">
      <c r="A275" s="84"/>
      <c r="B275" s="91"/>
      <c r="C275" s="72">
        <v>372</v>
      </c>
      <c r="D275" s="72" t="s">
        <v>157</v>
      </c>
      <c r="E275" s="72" t="s">
        <v>34</v>
      </c>
      <c r="F275" s="72" t="s">
        <v>61</v>
      </c>
      <c r="G275" s="72">
        <v>1</v>
      </c>
      <c r="H275" s="10">
        <v>63.19</v>
      </c>
      <c r="I275" s="72" t="s">
        <v>122</v>
      </c>
      <c r="J275" s="43" t="e">
        <f>CONCATENATE("INSERT INTO `medical_vacancies` (`id`, `keyOrganization`, `job`, `division`, `bet`, `measures`) VALUES (NULL, ","'",D275,"', '",#REF!,"', ","'",#REF!,"', ","'",#REF!,"', ","'",I277,"');")</f>
        <v>#REF!</v>
      </c>
      <c r="K275" s="44" t="s">
        <v>181</v>
      </c>
      <c r="L275" s="45" t="s">
        <v>182</v>
      </c>
      <c r="M275" s="43" t="str">
        <f t="shared" si="12"/>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276" spans="1:16" s="4" customFormat="1" ht="23.25" customHeight="1" x14ac:dyDescent="0.25">
      <c r="A276" s="84"/>
      <c r="B276" s="91"/>
      <c r="C276" s="72"/>
      <c r="D276" s="72"/>
      <c r="E276" s="72" t="s">
        <v>3</v>
      </c>
      <c r="F276" s="72" t="s">
        <v>62</v>
      </c>
      <c r="G276" s="72">
        <v>1</v>
      </c>
      <c r="H276" s="10">
        <v>34.28</v>
      </c>
      <c r="I276" s="72" t="s">
        <v>112</v>
      </c>
      <c r="J276" s="55"/>
      <c r="K276" s="44"/>
      <c r="L276" s="45"/>
      <c r="M276" s="55"/>
    </row>
    <row r="277" spans="1:16" s="4" customFormat="1" ht="20.25" customHeight="1" x14ac:dyDescent="0.2">
      <c r="A277" s="84"/>
      <c r="B277" s="91"/>
      <c r="C277" s="72"/>
      <c r="D277" s="72"/>
      <c r="E277" s="60" t="s">
        <v>321</v>
      </c>
      <c r="F277" s="60" t="s">
        <v>61</v>
      </c>
      <c r="G277" s="60">
        <v>1</v>
      </c>
      <c r="H277" s="46">
        <v>43.35</v>
      </c>
      <c r="I277" s="72" t="s">
        <v>115</v>
      </c>
      <c r="J277" s="55"/>
      <c r="K277" s="44"/>
      <c r="L277" s="45"/>
      <c r="M277" s="55"/>
    </row>
    <row r="278" spans="1:16" s="4" customFormat="1" ht="19.5" customHeight="1" x14ac:dyDescent="0.2">
      <c r="A278" s="84">
        <v>33</v>
      </c>
      <c r="B278" s="91" t="s">
        <v>378</v>
      </c>
      <c r="C278" s="72">
        <v>376</v>
      </c>
      <c r="D278" s="72" t="s">
        <v>158</v>
      </c>
      <c r="E278" s="72" t="s">
        <v>5</v>
      </c>
      <c r="F278" s="72" t="s">
        <v>61</v>
      </c>
      <c r="G278" s="72">
        <v>1</v>
      </c>
      <c r="H278" s="46">
        <v>60.68</v>
      </c>
      <c r="I278" s="72" t="s">
        <v>115</v>
      </c>
      <c r="J278" s="43" t="str">
        <f>CONCATENATE("INSERT INTO `medical_vacancies` (`id`, `keyOrganization`, `job`, `division`, `bet`, `measures`) VALUES (NULL, ","'",D278,"', '",E303,"', ","'",F302,"', ","'",G302,"', ","'",I278,"');")</f>
        <v>INSERT INTO `medical_vacancies` (`id`, `keyOrganization`, `job`, `division`, `bet`, `measures`) VALUES (NULL, 'terbunskaya-crb', 'врач-офтальмолог',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78" s="44" t="s">
        <v>181</v>
      </c>
      <c r="L278" s="45" t="s">
        <v>182</v>
      </c>
      <c r="M278"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79" spans="1:16" s="4" customFormat="1" ht="19.5" customHeight="1" x14ac:dyDescent="0.2">
      <c r="A279" s="84"/>
      <c r="B279" s="91"/>
      <c r="C279" s="72">
        <v>377</v>
      </c>
      <c r="D279" s="72" t="s">
        <v>158</v>
      </c>
      <c r="E279" s="72" t="s">
        <v>17</v>
      </c>
      <c r="F279" s="72" t="s">
        <v>62</v>
      </c>
      <c r="G279" s="72">
        <v>3</v>
      </c>
      <c r="H279" s="46">
        <v>76.760000000000005</v>
      </c>
      <c r="I279" s="72" t="s">
        <v>115</v>
      </c>
      <c r="J279" s="43" t="str">
        <f>CONCATENATE("INSERT INTO `medical_vacancies` (`id`, `keyOrganization`, `job`, `division`, `bet`, `measures`) VALUES (NULL, ","'",D279,"', '",E304,"', ","'",F303,"', ","'",G303,"', ","'",I279,"');")</f>
        <v>INSERT INTO `medical_vacancies` (`id`, `keyOrganization`, `job`, `division`, `bet`, `measures`) VALUES (NULL, 'terbunskaya-crb', 'врач-инфекционист',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79" s="44" t="s">
        <v>181</v>
      </c>
      <c r="L279" s="45" t="s">
        <v>182</v>
      </c>
      <c r="M279"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0" spans="1:16" s="4" customFormat="1" ht="19.5" customHeight="1" x14ac:dyDescent="0.2">
      <c r="A280" s="84"/>
      <c r="B280" s="91"/>
      <c r="C280" s="72">
        <v>378</v>
      </c>
      <c r="D280" s="72" t="s">
        <v>158</v>
      </c>
      <c r="E280" s="72" t="s">
        <v>23</v>
      </c>
      <c r="F280" s="72" t="s">
        <v>62</v>
      </c>
      <c r="G280" s="72">
        <v>1</v>
      </c>
      <c r="H280" s="46">
        <v>70.760000000000005</v>
      </c>
      <c r="I280" s="72" t="s">
        <v>114</v>
      </c>
      <c r="J280" s="43" t="str">
        <f>CONCATENATE("INSERT INTO `medical_vacancies` (`id`, `keyOrganization`, `job`, `division`, `bet`, `measures`) VALUES (NULL, ","'",D280,"', '",E305,"', ","'",F304,"', ","'",G304,"', ","'",I280,"');")</f>
        <v>INSERT INTO `medical_vacancies` (`id`, `keyOrganization`, `job`, `division`, `bet`, `measures`) VALUES (NULL, 'terbunskaya-crb', 'врач-травматолог-ортопед', 'поликлиника', '1', 'ежемесячная денежная компенсация за наем (поднаем) жилых помещений, ежемесячная денежная компенсация по оплате ЖКХ');</v>
      </c>
      <c r="K280" s="44" t="s">
        <v>181</v>
      </c>
      <c r="L280" s="45" t="s">
        <v>182</v>
      </c>
      <c r="M280"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1" spans="1:16" s="4" customFormat="1" ht="19.5" customHeight="1" x14ac:dyDescent="0.2">
      <c r="A281" s="84"/>
      <c r="B281" s="91"/>
      <c r="C281" s="72">
        <v>379</v>
      </c>
      <c r="D281" s="72" t="s">
        <v>158</v>
      </c>
      <c r="E281" s="72" t="s">
        <v>1</v>
      </c>
      <c r="F281" s="72" t="s">
        <v>61</v>
      </c>
      <c r="G281" s="72">
        <v>1</v>
      </c>
      <c r="H281" s="46">
        <v>60.68</v>
      </c>
      <c r="I281" s="72" t="s">
        <v>114</v>
      </c>
      <c r="J281" s="43" t="str">
        <f>CONCATENATE("INSERT INTO `medical_vacancies` (`id`, `keyOrganization`, `job`, `division`, `bet`, `measures`) VALUES (NULL, ","'",D281,"', '",E306,"', ","'",F305,"', ","'",G305,"', ","'",I281,"');")</f>
        <v>INSERT INTO `medical_vacancies` (`id`, `keyOrganization`, `job`, `division`, `bet`, `measures`) VALUES (NULL, 'terbunskaya-crb', 'врач общей практики (семейный врач)', 'поликлиника', '1', 'ежемесячная денежная компенсация за наем (поднаем) жилых помещений, ежемесячная денежная компенсация по оплате ЖКХ');</v>
      </c>
      <c r="K281" s="44" t="s">
        <v>181</v>
      </c>
      <c r="L281" s="45" t="s">
        <v>182</v>
      </c>
      <c r="M281"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2" spans="1:16" s="4" customFormat="1" ht="19.5" customHeight="1" x14ac:dyDescent="0.2">
      <c r="A282" s="84"/>
      <c r="B282" s="91"/>
      <c r="C282" s="72">
        <v>380</v>
      </c>
      <c r="D282" s="72" t="s">
        <v>158</v>
      </c>
      <c r="E282" s="72" t="s">
        <v>36</v>
      </c>
      <c r="F282" s="72" t="s">
        <v>61</v>
      </c>
      <c r="G282" s="72">
        <v>1</v>
      </c>
      <c r="H282" s="46">
        <v>60.68</v>
      </c>
      <c r="I282" s="72" t="s">
        <v>117</v>
      </c>
      <c r="J282" s="43" t="str">
        <f>CONCATENATE("INSERT INTO `medical_vacancies` (`id`, `keyOrganization`, `job`, `division`, `bet`, `measures`) VALUES (NULL, ","'",D282,"', '",E307,"', ","'",F306,"', ","'",G306,"', ","'",I282,"');")</f>
        <v>INSERT INTO `medical_vacancies` (`id`, `keyOrganization`, `job`, `division`, `bet`, `measures`) VALUES (NULL, 'terbunskaya-crb', 'врач-акушер-гинеколог', 'врачебная амбулатория', '2', 'предоставляется жилье (квартира), ежемесячная денежная компенсация за наем (поднаем) жилых помещений, ежемесячная денежная компенсация по оплате ЖКХ');</v>
      </c>
      <c r="K282" s="44" t="s">
        <v>181</v>
      </c>
      <c r="L282" s="45" t="s">
        <v>182</v>
      </c>
      <c r="M282" s="43" t="str">
        <f t="shared" si="12"/>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3" spans="1:16" s="4" customFormat="1" ht="21.75" customHeight="1" x14ac:dyDescent="0.2">
      <c r="A283" s="84"/>
      <c r="B283" s="91"/>
      <c r="C283" s="72">
        <v>382</v>
      </c>
      <c r="D283" s="72" t="s">
        <v>158</v>
      </c>
      <c r="E283" s="72" t="s">
        <v>9</v>
      </c>
      <c r="F283" s="72" t="s">
        <v>61</v>
      </c>
      <c r="G283" s="72">
        <v>1</v>
      </c>
      <c r="H283" s="46">
        <v>60.68</v>
      </c>
      <c r="I283" s="72" t="s">
        <v>114</v>
      </c>
      <c r="J283" s="43" t="e">
        <f>CONCATENATE("INSERT INTO `medical_vacancies` (`id`, `keyOrganization`, `job`, `division`, `bet`, `measures`) VALUES (NULL, ","'",D283,"', '",#REF!,"', ","'",F307,"', ","'",G307,"', ","'",I283,"');")</f>
        <v>#REF!</v>
      </c>
      <c r="K283" s="44" t="s">
        <v>181</v>
      </c>
      <c r="L283" s="45" t="s">
        <v>182</v>
      </c>
      <c r="M283" s="43" t="str">
        <f t="shared" ref="M283:M310" si="14">CONCATENATE(K283,D283,L283)</f>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284" spans="1:16" s="4" customFormat="1" ht="19.5" customHeight="1" x14ac:dyDescent="0.2">
      <c r="A284" s="84"/>
      <c r="B284" s="91"/>
      <c r="C284" s="72">
        <v>383</v>
      </c>
      <c r="D284" s="72" t="s">
        <v>158</v>
      </c>
      <c r="E284" s="72" t="s">
        <v>11</v>
      </c>
      <c r="F284" s="72" t="s">
        <v>61</v>
      </c>
      <c r="G284" s="72">
        <v>1</v>
      </c>
      <c r="H284" s="46">
        <v>77.61</v>
      </c>
      <c r="I284" s="72" t="s">
        <v>115</v>
      </c>
      <c r="J284" s="43" t="e">
        <f>CONCATENATE("INSERT INTO `medical_vacancies` (`id`, `keyOrganization`, `job`, `division`, `bet`, `measures`) VALUES (NULL, ","'",D284,"', '",#REF!,"', ","'",#REF!,"', ","'",#REF!,"', ","'",I284,"');")</f>
        <v>#REF!</v>
      </c>
      <c r="K284" s="44" t="s">
        <v>181</v>
      </c>
      <c r="L284" s="45" t="s">
        <v>182</v>
      </c>
      <c r="M284" s="43" t="str">
        <f t="shared" si="14"/>
        <v>&lt;div id='entry'&gt;&lt;/div&gt;
&lt;link rel='stylesheet' href='http://h90428dg.beget.tech/css/style_doctor.css'&gt;
&lt;script src='https://yastatic.net/s3/frontend/forms/_/embed.js'&gt;&lt;/script&gt;
&lt;script src='http://h90428dg.beget.tech/js/POST_Request.js'&gt;&lt;/script&gt;
&lt;script&gt;let data = display('terbunskaya-crb');&lt;/script&gt;</v>
      </c>
      <c r="P284" s="48"/>
    </row>
    <row r="285" spans="1:16" s="4" customFormat="1" ht="19.5" customHeight="1" x14ac:dyDescent="0.2">
      <c r="A285" s="84">
        <v>34</v>
      </c>
      <c r="B285" s="91" t="s">
        <v>393</v>
      </c>
      <c r="C285" s="72">
        <v>402</v>
      </c>
      <c r="D285" s="72" t="s">
        <v>159</v>
      </c>
      <c r="E285" s="72" t="s">
        <v>27</v>
      </c>
      <c r="F285" s="72" t="s">
        <v>72</v>
      </c>
      <c r="G285" s="72">
        <v>2</v>
      </c>
      <c r="H285" s="46"/>
      <c r="I285" s="72" t="s">
        <v>123</v>
      </c>
      <c r="J285" s="43" t="e">
        <f>CONCATENATE("INSERT INTO `medical_vacancies` (`id`, `keyOrganization`, `job`, `division`, `bet`, `measures`) VALUES (NULL, ","'",D285,"', '",#REF!,"', ","'",#REF!,"', ","'",#REF!,"', ","'",I285,"');")</f>
        <v>#REF!</v>
      </c>
      <c r="K285" s="44" t="s">
        <v>181</v>
      </c>
      <c r="L285" s="45" t="s">
        <v>182</v>
      </c>
      <c r="M285"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86" spans="1:16" s="4" customFormat="1" ht="19.5" customHeight="1" x14ac:dyDescent="0.2">
      <c r="A286" s="84"/>
      <c r="B286" s="91"/>
      <c r="C286" s="72">
        <v>403</v>
      </c>
      <c r="D286" s="72" t="s">
        <v>159</v>
      </c>
      <c r="E286" s="72" t="s">
        <v>15</v>
      </c>
      <c r="F286" s="72" t="s">
        <v>61</v>
      </c>
      <c r="G286" s="72">
        <v>1</v>
      </c>
      <c r="H286" s="46"/>
      <c r="I286" s="72" t="s">
        <v>115</v>
      </c>
      <c r="J286" s="43" t="e">
        <f>CONCATENATE("INSERT INTO `medical_vacancies` (`id`, `keyOrganization`, `job`, `division`, `bet`, `measures`) VALUES (NULL, ","'",D286,"', '",E308,"', ","'",#REF!,"', ","'",#REF!,"', ","'",I286,"');")</f>
        <v>#REF!</v>
      </c>
      <c r="K286" s="44" t="s">
        <v>181</v>
      </c>
      <c r="L286" s="45" t="s">
        <v>182</v>
      </c>
      <c r="M286"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87" spans="1:16" s="4" customFormat="1" ht="19.5" customHeight="1" x14ac:dyDescent="0.2">
      <c r="A287" s="84"/>
      <c r="B287" s="91"/>
      <c r="C287" s="72">
        <v>404</v>
      </c>
      <c r="D287" s="72" t="s">
        <v>159</v>
      </c>
      <c r="E287" s="72" t="s">
        <v>2</v>
      </c>
      <c r="F287" s="72" t="s">
        <v>61</v>
      </c>
      <c r="G287" s="72">
        <v>1</v>
      </c>
      <c r="H287" s="46"/>
      <c r="I287" s="72" t="s">
        <v>115</v>
      </c>
      <c r="J287" s="43" t="str">
        <f>CONCATENATE("INSERT INTO `medical_vacancies` (`id`, `keyOrganization`, `job`, `division`, `bet`, `measures`) VALUES (NULL, ","'",D287,"', '",E309,"', ","'",F308,"', ","'",G308,"', ","'",I287,"');")</f>
        <v>INSERT INTO `medical_vacancies` (`id`, `keyOrganization`, `job`, `division`, `bet`, `measures`) VALUES (NULL, 'usman-crb', 'врач-анестезиолог-реаниматолог',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87" s="44" t="s">
        <v>181</v>
      </c>
      <c r="L287" s="45" t="s">
        <v>182</v>
      </c>
      <c r="M287"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88" spans="1:16" s="4" customFormat="1" ht="19.5" customHeight="1" x14ac:dyDescent="0.2">
      <c r="A288" s="84"/>
      <c r="B288" s="91"/>
      <c r="C288" s="72">
        <v>405</v>
      </c>
      <c r="D288" s="72" t="s">
        <v>159</v>
      </c>
      <c r="E288" s="72" t="s">
        <v>18</v>
      </c>
      <c r="F288" s="72" t="s">
        <v>61</v>
      </c>
      <c r="G288" s="72">
        <v>1</v>
      </c>
      <c r="H288" s="46"/>
      <c r="I288" s="72" t="s">
        <v>114</v>
      </c>
      <c r="J288" s="43" t="str">
        <f>CONCATENATE("INSERT INTO `medical_vacancies` (`id`, `keyOrganization`, `job`, `division`, `bet`, `measures`) VALUES (NULL, ","'",D288,"', '",E310,"', ","'",F309,"', ","'",G309,"', ","'",I288,"');")</f>
        <v>INSERT INTO `medical_vacancies` (`id`, `keyOrganization`, `job`, `division`, `bet`, `measures`) VALUES (NULL, 'usman-crb', 'врач-анестезиолог-реаниматолог', 'отделение реанимации и интенсивной терапии', '2', 'ежемесячная денежная компенсация за наем (поднаем) жилых помещений, ежемесячная денежная компенсация по оплате ЖКХ');</v>
      </c>
      <c r="K288" s="44" t="s">
        <v>181</v>
      </c>
      <c r="L288" s="45" t="s">
        <v>182</v>
      </c>
      <c r="M288"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89" spans="1:13" s="4" customFormat="1" ht="19.5" customHeight="1" x14ac:dyDescent="0.2">
      <c r="A289" s="84"/>
      <c r="B289" s="91"/>
      <c r="C289" s="72">
        <v>406</v>
      </c>
      <c r="D289" s="72" t="s">
        <v>159</v>
      </c>
      <c r="E289" s="72" t="s">
        <v>20</v>
      </c>
      <c r="F289" s="72" t="s">
        <v>61</v>
      </c>
      <c r="G289" s="72">
        <v>1</v>
      </c>
      <c r="H289" s="46"/>
      <c r="I289" s="72" t="s">
        <v>115</v>
      </c>
      <c r="J289" s="43" t="e">
        <f>CONCATENATE("INSERT INTO `medical_vacancies` (`id`, `keyOrganization`, `job`, `division`, `bet`, `measures`) VALUES (NULL, ","'",D289,"', '",#REF!,"', ","'",F310,"', ","'",G310,"', ","'",I289,"');")</f>
        <v>#REF!</v>
      </c>
      <c r="K289" s="44" t="s">
        <v>181</v>
      </c>
      <c r="L289" s="45" t="s">
        <v>182</v>
      </c>
      <c r="M289"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0" spans="1:13" s="4" customFormat="1" ht="19.5" customHeight="1" x14ac:dyDescent="0.2">
      <c r="A290" s="84"/>
      <c r="B290" s="91"/>
      <c r="C290" s="72">
        <v>407</v>
      </c>
      <c r="D290" s="72" t="s">
        <v>159</v>
      </c>
      <c r="E290" s="72" t="s">
        <v>6</v>
      </c>
      <c r="F290" s="72" t="s">
        <v>61</v>
      </c>
      <c r="G290" s="72">
        <v>1</v>
      </c>
      <c r="H290" s="46"/>
      <c r="I290" s="72" t="s">
        <v>114</v>
      </c>
      <c r="J290" s="43" t="e">
        <f>CONCATENATE("INSERT INTO `medical_vacancies` (`id`, `keyOrganization`, `job`, `division`, `bet`, `measures`) VALUES (NULL, ","'",D290,"', '",#REF!,"', ","'",#REF!,"', ","'",#REF!,"', ","'",I290,"');")</f>
        <v>#REF!</v>
      </c>
      <c r="K290" s="44" t="s">
        <v>181</v>
      </c>
      <c r="L290" s="45" t="s">
        <v>182</v>
      </c>
      <c r="M290"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1" spans="1:13" s="4" customFormat="1" ht="19.5" customHeight="1" x14ac:dyDescent="0.2">
      <c r="A291" s="84"/>
      <c r="B291" s="91"/>
      <c r="C291" s="72">
        <v>408</v>
      </c>
      <c r="D291" s="72" t="s">
        <v>159</v>
      </c>
      <c r="E291" s="72" t="s">
        <v>14</v>
      </c>
      <c r="F291" s="72" t="s">
        <v>61</v>
      </c>
      <c r="G291" s="72">
        <v>1</v>
      </c>
      <c r="H291" s="46"/>
      <c r="I291" s="72" t="s">
        <v>115</v>
      </c>
      <c r="J291" s="43" t="e">
        <f>CONCATENATE("INSERT INTO `medical_vacancies` (`id`, `keyOrganization`, `job`, `division`, `bet`, `measures`) VALUES (NULL, ","'",D291,"', '",#REF!,"', ","'",#REF!,"', ","'",#REF!,"', ","'",I291,"');")</f>
        <v>#REF!</v>
      </c>
      <c r="K291" s="44" t="s">
        <v>181</v>
      </c>
      <c r="L291" s="45" t="s">
        <v>182</v>
      </c>
      <c r="M291"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2" spans="1:13" s="4" customFormat="1" ht="19.5" customHeight="1" x14ac:dyDescent="0.2">
      <c r="A292" s="84"/>
      <c r="B292" s="91"/>
      <c r="C292" s="72">
        <v>409</v>
      </c>
      <c r="D292" s="72" t="s">
        <v>159</v>
      </c>
      <c r="E292" s="72" t="s">
        <v>35</v>
      </c>
      <c r="F292" s="72" t="s">
        <v>61</v>
      </c>
      <c r="G292" s="72">
        <v>1</v>
      </c>
      <c r="H292" s="46"/>
      <c r="I292" s="72" t="s">
        <v>115</v>
      </c>
      <c r="J292" s="43" t="e">
        <f>CONCATENATE("INSERT INTO `medical_vacancies` (`id`, `keyOrganization`, `job`, `division`, `bet`, `measures`) VALUES (NULL, ","'",D292,"', '",#REF!,"', ","'",#REF!,"', ","'",#REF!,"', ","'",I292,"');")</f>
        <v>#REF!</v>
      </c>
      <c r="K292" s="44" t="s">
        <v>181</v>
      </c>
      <c r="L292" s="45" t="s">
        <v>182</v>
      </c>
      <c r="M292"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3" spans="1:13" s="4" customFormat="1" ht="19.5" customHeight="1" x14ac:dyDescent="0.2">
      <c r="A293" s="84"/>
      <c r="B293" s="91"/>
      <c r="C293" s="72">
        <v>410</v>
      </c>
      <c r="D293" s="72" t="s">
        <v>159</v>
      </c>
      <c r="E293" s="72" t="s">
        <v>1</v>
      </c>
      <c r="F293" s="72" t="s">
        <v>61</v>
      </c>
      <c r="G293" s="72">
        <v>1</v>
      </c>
      <c r="H293" s="46"/>
      <c r="I293" s="72" t="s">
        <v>114</v>
      </c>
      <c r="J293" s="43" t="e">
        <f>CONCATENATE("INSERT INTO `medical_vacancies` (`id`, `keyOrganization`, `job`, `division`, `bet`, `measures`) VALUES (NULL, ","'",D293,"', '",#REF!,"', ","'",#REF!,"', ","'",#REF!,"', ","'",I293,"');")</f>
        <v>#REF!</v>
      </c>
      <c r="K293" s="44" t="s">
        <v>181</v>
      </c>
      <c r="L293" s="45" t="s">
        <v>182</v>
      </c>
      <c r="M293"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4" spans="1:13" s="4" customFormat="1" ht="19.5" customHeight="1" x14ac:dyDescent="0.2">
      <c r="A294" s="84"/>
      <c r="B294" s="91"/>
      <c r="C294" s="72">
        <v>411</v>
      </c>
      <c r="D294" s="72" t="s">
        <v>159</v>
      </c>
      <c r="E294" s="72" t="s">
        <v>23</v>
      </c>
      <c r="F294" s="72" t="s">
        <v>62</v>
      </c>
      <c r="G294" s="72">
        <v>1</v>
      </c>
      <c r="H294" s="46"/>
      <c r="I294" s="72" t="s">
        <v>114</v>
      </c>
      <c r="J294" s="43" t="e">
        <f>CONCATENATE("INSERT INTO `medical_vacancies` (`id`, `keyOrganization`, `job`, `division`, `bet`, `measures`) VALUES (NULL, ","'",D294,"', '",#REF!,"', ","'",#REF!,"', ","'",#REF!,"', ","'",I294,"');")</f>
        <v>#REF!</v>
      </c>
      <c r="K294" s="44" t="s">
        <v>181</v>
      </c>
      <c r="L294" s="45" t="s">
        <v>182</v>
      </c>
      <c r="M294"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5" spans="1:13" s="4" customFormat="1" ht="19.5" customHeight="1" x14ac:dyDescent="0.2">
      <c r="A295" s="84"/>
      <c r="B295" s="91"/>
      <c r="C295" s="72">
        <v>412</v>
      </c>
      <c r="D295" s="72" t="s">
        <v>159</v>
      </c>
      <c r="E295" s="72" t="s">
        <v>47</v>
      </c>
      <c r="F295" s="72" t="s">
        <v>61</v>
      </c>
      <c r="G295" s="72">
        <v>1</v>
      </c>
      <c r="H295" s="46"/>
      <c r="I295" s="72" t="s">
        <v>114</v>
      </c>
      <c r="J295" s="43" t="e">
        <f>CONCATENATE("INSERT INTO `medical_vacancies` (`id`, `keyOrganization`, `job`, `division`, `bet`, `measures`) VALUES (NULL, ","'",D295,"', '",#REF!,"', ","'",#REF!,"', ","'",#REF!,"', ","'",I295,"');")</f>
        <v>#REF!</v>
      </c>
      <c r="K295" s="44" t="s">
        <v>181</v>
      </c>
      <c r="L295" s="45" t="s">
        <v>182</v>
      </c>
      <c r="M295"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6" spans="1:13" s="4" customFormat="1" ht="19.5" customHeight="1" x14ac:dyDescent="0.2">
      <c r="A296" s="84"/>
      <c r="B296" s="91"/>
      <c r="C296" s="72"/>
      <c r="D296" s="72"/>
      <c r="E296" s="72" t="s">
        <v>344</v>
      </c>
      <c r="F296" s="72" t="s">
        <v>61</v>
      </c>
      <c r="G296" s="72">
        <v>1</v>
      </c>
      <c r="H296" s="46"/>
      <c r="I296" s="72" t="s">
        <v>114</v>
      </c>
      <c r="J296" s="69"/>
      <c r="K296" s="44"/>
      <c r="L296" s="45"/>
      <c r="M296" s="69"/>
    </row>
    <row r="297" spans="1:13" s="4" customFormat="1" ht="19.5" customHeight="1" x14ac:dyDescent="0.2">
      <c r="A297" s="84"/>
      <c r="B297" s="91"/>
      <c r="C297" s="72">
        <v>413</v>
      </c>
      <c r="D297" s="72" t="s">
        <v>159</v>
      </c>
      <c r="E297" s="72" t="s">
        <v>9</v>
      </c>
      <c r="F297" s="72" t="s">
        <v>68</v>
      </c>
      <c r="G297" s="72">
        <v>1</v>
      </c>
      <c r="H297" s="46"/>
      <c r="I297" s="72" t="s">
        <v>126</v>
      </c>
      <c r="J297" s="43" t="e">
        <f>CONCATENATE("INSERT INTO `medical_vacancies` (`id`, `keyOrganization`, `job`, `division`, `bet`, `measures`) VALUES (NULL, ","'",D297,"', '",#REF!,"', ","'",#REF!,"', ","'",#REF!,"', ","'",I297,"');")</f>
        <v>#REF!</v>
      </c>
      <c r="K297" s="44" t="s">
        <v>181</v>
      </c>
      <c r="L297" s="45" t="s">
        <v>182</v>
      </c>
      <c r="M297" s="43"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98" spans="1:13" s="4" customFormat="1" ht="19.5" customHeight="1" x14ac:dyDescent="0.2">
      <c r="A298" s="84">
        <v>35</v>
      </c>
      <c r="B298" s="91" t="s">
        <v>379</v>
      </c>
      <c r="C298" s="72">
        <v>416</v>
      </c>
      <c r="D298" s="72" t="s">
        <v>160</v>
      </c>
      <c r="E298" s="72" t="s">
        <v>15</v>
      </c>
      <c r="F298" s="72" t="s">
        <v>61</v>
      </c>
      <c r="G298" s="72">
        <v>1</v>
      </c>
      <c r="H298" s="46"/>
      <c r="I298" s="72" t="str">
        <f>[1]Лист1!I417</f>
        <v>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J298" s="43" t="str">
        <f>CONCATENATE("INSERT INTO `medical_vacancies` (`id`, `keyOrganization`, `job`, `division`, `bet`, `measures`) VALUES (NULL, ","'",D298,"', '",E315,"', ","'",F314,"', ","'",G314,"', ","'",I298,"');")</f>
        <v>INSERT INTO `medical_vacancies` (`id`, `keyOrganization`, `job`, `division`, `bet`, `measures`) VALUES (NULL, 'hlevenskaya-crb', 'врач-терапевт участковый',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8" s="44" t="s">
        <v>181</v>
      </c>
      <c r="L298" s="45" t="s">
        <v>182</v>
      </c>
      <c r="M298"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99" spans="1:13" s="4" customFormat="1" ht="19.5" customHeight="1" x14ac:dyDescent="0.2">
      <c r="A299" s="84"/>
      <c r="B299" s="91"/>
      <c r="C299" s="72">
        <v>417</v>
      </c>
      <c r="D299" s="72" t="s">
        <v>160</v>
      </c>
      <c r="E299" s="72" t="s">
        <v>14</v>
      </c>
      <c r="F299" s="72" t="s">
        <v>61</v>
      </c>
      <c r="G299" s="72">
        <v>2</v>
      </c>
      <c r="H299" s="46"/>
      <c r="I299" s="72" t="str">
        <f>[1]Лист1!I418</f>
        <v>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J299" s="43" t="str">
        <f>CONCATENATE("INSERT INTO `medical_vacancies` (`id`, `keyOrganization`, `job`, `division`, `bet`, `measures`) VALUES (NULL, ","'",D299,"', '",E316,"', ","'",F315,"', ","'",G315,"', ","'",I299,"');")</f>
        <v>INSERT INTO `medical_vacancies` (`id`, `keyOrganization`, `job`, `division`, `bet`, `measures`) VALUES (NULL, 'hlevenskaya-crb', 'врач-эпидемиолог', 'поликлиника',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299" s="44" t="s">
        <v>181</v>
      </c>
      <c r="L299" s="45" t="s">
        <v>182</v>
      </c>
      <c r="M299"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300" spans="1:13" s="4" customFormat="1" ht="19.5" customHeight="1" x14ac:dyDescent="0.2">
      <c r="A300" s="84"/>
      <c r="B300" s="91"/>
      <c r="C300" s="72">
        <v>418</v>
      </c>
      <c r="D300" s="72" t="s">
        <v>160</v>
      </c>
      <c r="E300" s="72" t="s">
        <v>11</v>
      </c>
      <c r="F300" s="72" t="s">
        <v>61</v>
      </c>
      <c r="G300" s="72">
        <v>1</v>
      </c>
      <c r="H300" s="46"/>
      <c r="I300" s="72" t="str">
        <f>[1]Лист1!I419</f>
        <v>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J300" s="43" t="str">
        <f>CONCATENATE("INSERT INTO `medical_vacancies` (`id`, `keyOrganization`, `job`, `division`, `bet`, `measures`) VALUES (NULL, ","'",D300,"', '",E317,"', ","'",F316,"', ","'",G316,"', ","'",I300,"');")</f>
        <v>INSERT INTO `medical_vacancies` (`id`, `keyOrganization`, `job`, `division`, `bet`, `measures`) VALUES (NULL, 'hlevenskaya-crb', 'врач-хирург',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00" s="44" t="s">
        <v>181</v>
      </c>
      <c r="L300" s="45" t="s">
        <v>182</v>
      </c>
      <c r="M300"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301" spans="1:13" s="4" customFormat="1" ht="45.75" customHeight="1" x14ac:dyDescent="0.2">
      <c r="A301" s="84"/>
      <c r="B301" s="91"/>
      <c r="C301" s="72">
        <v>419</v>
      </c>
      <c r="D301" s="72" t="s">
        <v>160</v>
      </c>
      <c r="E301" s="72" t="s">
        <v>19</v>
      </c>
      <c r="F301" s="72" t="s">
        <v>61</v>
      </c>
      <c r="G301" s="72">
        <v>1</v>
      </c>
      <c r="H301" s="46"/>
      <c r="I301" s="72" t="str">
        <f>[1]Лист1!I420</f>
        <v>ежемесячная денежная компенсация за наем (поднаем) жилых помещений, ежемесячная денежная компенсация по оплате ЖКХ</v>
      </c>
      <c r="J301" s="43" t="str">
        <f>CONCATENATE("INSERT INTO `medical_vacancies` (`id`, `keyOrganization`, `job`, `division`, `bet`, `measures`) VALUES (NULL, ","'",D301,"', '",E318,"', ","'",F317,"', ","'",G317,"', ","'",I301,"');")</f>
        <v>INSERT INTO `medical_vacancies` (`id`, `keyOrganization`, `job`, `division`, `bet`, `measures`) VALUES (NULL, 'hlevenskaya-crb', 'врач-кардиолог', 'поликлиника', '1', 'ежемесячная денежная компенсация за наем (поднаем) жилых помещений, ежемесячная денежная компенсация по оплате ЖКХ');</v>
      </c>
      <c r="K301" s="44" t="s">
        <v>181</v>
      </c>
      <c r="L301" s="45" t="s">
        <v>182</v>
      </c>
      <c r="M301" s="43"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302" spans="1:13" s="4" customFormat="1" ht="19.5" customHeight="1" x14ac:dyDescent="0.2">
      <c r="A302" s="84">
        <v>36</v>
      </c>
      <c r="B302" s="91" t="s">
        <v>322</v>
      </c>
      <c r="C302" s="72">
        <v>422</v>
      </c>
      <c r="D302" s="72" t="s">
        <v>161</v>
      </c>
      <c r="E302" s="72" t="s">
        <v>17</v>
      </c>
      <c r="F302" s="72" t="s">
        <v>62</v>
      </c>
      <c r="G302" s="72">
        <v>1</v>
      </c>
      <c r="H302" s="46"/>
      <c r="I302" s="72" t="s">
        <v>115</v>
      </c>
      <c r="J302" s="43" t="e">
        <f>CONCATENATE("INSERT INTO `medical_vacancies` (`id`, `keyOrganization`, `job`, `division`, `bet`, `measures`) VALUES (NULL, ","'",D302,"', '",#REF!,"', ","'",#REF!,"', ","'",#REF!,"', ","'",#REF!,"');")</f>
        <v>#REF!</v>
      </c>
      <c r="K302" s="44" t="s">
        <v>181</v>
      </c>
      <c r="L302" s="45" t="s">
        <v>182</v>
      </c>
      <c r="M302"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03" spans="1:13" s="4" customFormat="1" ht="19.5" customHeight="1" x14ac:dyDescent="0.2">
      <c r="A303" s="84"/>
      <c r="B303" s="91"/>
      <c r="C303" s="72">
        <v>423</v>
      </c>
      <c r="D303" s="72" t="s">
        <v>161</v>
      </c>
      <c r="E303" s="72" t="s">
        <v>5</v>
      </c>
      <c r="F303" s="72" t="s">
        <v>61</v>
      </c>
      <c r="G303" s="72">
        <v>1</v>
      </c>
      <c r="H303" s="46"/>
      <c r="I303" s="72" t="s">
        <v>124</v>
      </c>
      <c r="J303" s="43" t="e">
        <f>CONCATENATE("INSERT INTO `medical_vacancies` (`id`, `keyOrganization`, `job`, `division`, `bet`, `measures`) VALUES (NULL, ","'",D303,"', '",#REF!,"', ","'",#REF!,"', ","'",#REF!,"', ","'",I303,"');")</f>
        <v>#REF!</v>
      </c>
      <c r="K303" s="44" t="s">
        <v>181</v>
      </c>
      <c r="L303" s="45" t="s">
        <v>182</v>
      </c>
      <c r="M303"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04" spans="1:13" s="4" customFormat="1" ht="19.5" customHeight="1" x14ac:dyDescent="0.2">
      <c r="A304" s="84"/>
      <c r="B304" s="91"/>
      <c r="C304" s="72">
        <v>424</v>
      </c>
      <c r="D304" s="72" t="s">
        <v>161</v>
      </c>
      <c r="E304" s="72" t="s">
        <v>2</v>
      </c>
      <c r="F304" s="72" t="s">
        <v>61</v>
      </c>
      <c r="G304" s="72">
        <v>1</v>
      </c>
      <c r="H304" s="46"/>
      <c r="I304" s="72" t="s">
        <v>124</v>
      </c>
      <c r="J304" s="43" t="e">
        <f>CONCATENATE("INSERT INTO `medical_vacancies` (`id`, `keyOrganization`, `job`, `division`, `bet`, `measures`) VALUES (NULL, ","'",D304,"', '",#REF!,"', ","'",#REF!,"', ","'",#REF!,"', ","'",I304,"');")</f>
        <v>#REF!</v>
      </c>
      <c r="K304" s="44" t="s">
        <v>181</v>
      </c>
      <c r="L304" s="45" t="s">
        <v>182</v>
      </c>
      <c r="M304"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05" spans="1:13" s="4" customFormat="1" ht="19.5" customHeight="1" x14ac:dyDescent="0.2">
      <c r="A305" s="84"/>
      <c r="B305" s="91"/>
      <c r="C305" s="72">
        <v>425</v>
      </c>
      <c r="D305" s="72" t="s">
        <v>161</v>
      </c>
      <c r="E305" s="72" t="s">
        <v>19</v>
      </c>
      <c r="F305" s="72" t="s">
        <v>61</v>
      </c>
      <c r="G305" s="72">
        <v>1</v>
      </c>
      <c r="H305" s="46"/>
      <c r="I305" s="72" t="s">
        <v>114</v>
      </c>
      <c r="J305" s="43" t="e">
        <f>CONCATENATE("INSERT INTO `medical_vacancies` (`id`, `keyOrganization`, `job`, `division`, `bet`, `measures`) VALUES (NULL, ","'",D305,"', '",#REF!,"', ","'",#REF!,"', ","'",#REF!,"', ","'",I302,"');")</f>
        <v>#REF!</v>
      </c>
      <c r="K305" s="44" t="s">
        <v>181</v>
      </c>
      <c r="L305" s="45" t="s">
        <v>182</v>
      </c>
      <c r="M305"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06" spans="1:13" s="4" customFormat="1" ht="19.5" customHeight="1" x14ac:dyDescent="0.2">
      <c r="A306" s="84"/>
      <c r="B306" s="91"/>
      <c r="C306" s="72">
        <v>427</v>
      </c>
      <c r="D306" s="72" t="s">
        <v>161</v>
      </c>
      <c r="E306" s="72" t="s">
        <v>27</v>
      </c>
      <c r="F306" s="72" t="s">
        <v>72</v>
      </c>
      <c r="G306" s="72">
        <v>2</v>
      </c>
      <c r="H306" s="46"/>
      <c r="I306" s="72" t="s">
        <v>115</v>
      </c>
      <c r="J306" s="43" t="e">
        <f>CONCATENATE("INSERT INTO `medical_vacancies` (`id`, `keyOrganization`, `job`, `division`, `bet`, `measures`) VALUES (NULL, ","'",D306,"', '",#REF!,"', ","'",#REF!,"', ","'",#REF!,"', ","'",I305,"');")</f>
        <v>#REF!</v>
      </c>
      <c r="K306" s="44" t="s">
        <v>181</v>
      </c>
      <c r="L306" s="45" t="s">
        <v>182</v>
      </c>
      <c r="M306"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07" spans="1:13" s="4" customFormat="1" ht="19.5" customHeight="1" x14ac:dyDescent="0.2">
      <c r="A307" s="84"/>
      <c r="B307" s="91"/>
      <c r="C307" s="72">
        <v>428</v>
      </c>
      <c r="D307" s="72" t="s">
        <v>161</v>
      </c>
      <c r="E307" s="72" t="s">
        <v>15</v>
      </c>
      <c r="F307" s="72" t="s">
        <v>199</v>
      </c>
      <c r="G307" s="72">
        <v>1</v>
      </c>
      <c r="H307" s="46"/>
      <c r="I307" s="72" t="s">
        <v>115</v>
      </c>
      <c r="J307" s="43" t="e">
        <f>CONCATENATE("INSERT INTO `medical_vacancies` (`id`, `keyOrganization`, `job`, `division`, `bet`, `measures`) VALUES (NULL, ","'",D307,"', '",#REF!,"', ","'",#REF!,"', ","'",#REF!,"', ","'",I307,"');")</f>
        <v>#REF!</v>
      </c>
      <c r="K307" s="44" t="s">
        <v>181</v>
      </c>
      <c r="L307" s="45" t="s">
        <v>182</v>
      </c>
      <c r="M307" s="43"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308" spans="1:13" s="4" customFormat="1" ht="19.5" customHeight="1" x14ac:dyDescent="0.2">
      <c r="A308" s="84">
        <v>37</v>
      </c>
      <c r="B308" s="91" t="s">
        <v>380</v>
      </c>
      <c r="C308" s="72">
        <v>438</v>
      </c>
      <c r="D308" s="72" t="s">
        <v>162</v>
      </c>
      <c r="E308" s="72" t="s">
        <v>73</v>
      </c>
      <c r="F308" s="72" t="s">
        <v>62</v>
      </c>
      <c r="G308" s="72">
        <v>1</v>
      </c>
      <c r="H308" s="46"/>
      <c r="I308" s="72"/>
      <c r="J308" s="43" t="e">
        <f>CONCATENATE("INSERT INTO `medical_vacancies` (`id`, `keyOrganization`, `job`, `division`, `bet`, `measures`) VALUES (NULL, ","'",D308,"', '",#REF!,"', ","'",#REF!,"', ","'",#REF!,"', ","'",I308,"');")</f>
        <v>#REF!</v>
      </c>
      <c r="K308" s="44" t="s">
        <v>181</v>
      </c>
      <c r="L308" s="45" t="s">
        <v>182</v>
      </c>
      <c r="M308" s="43"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309" spans="1:13" s="4" customFormat="1" ht="19.5" customHeight="1" x14ac:dyDescent="0.2">
      <c r="A309" s="84"/>
      <c r="B309" s="91"/>
      <c r="C309" s="72">
        <v>439</v>
      </c>
      <c r="D309" s="72" t="s">
        <v>162</v>
      </c>
      <c r="E309" s="72" t="s">
        <v>17</v>
      </c>
      <c r="F309" s="72" t="s">
        <v>196</v>
      </c>
      <c r="G309" s="72">
        <v>2</v>
      </c>
      <c r="H309" s="46"/>
      <c r="I309" s="72" t="s">
        <v>109</v>
      </c>
      <c r="J309" s="43" t="e">
        <f>CONCATENATE("INSERT INTO `medical_vacancies` (`id`, `keyOrganization`, `job`, `division`, `bet`, `measures`) VALUES (NULL, ","'",D309,"', '",#REF!,"', ","'",#REF!,"', ","'",#REF!,"', ","'",I309,"');")</f>
        <v>#REF!</v>
      </c>
      <c r="K309" s="44" t="s">
        <v>181</v>
      </c>
      <c r="L309" s="45" t="s">
        <v>182</v>
      </c>
      <c r="M309" s="43"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310" spans="1:13" s="4" customFormat="1" ht="69.75" customHeight="1" x14ac:dyDescent="0.2">
      <c r="A310" s="84"/>
      <c r="B310" s="91"/>
      <c r="C310" s="72">
        <v>440</v>
      </c>
      <c r="D310" s="72" t="s">
        <v>162</v>
      </c>
      <c r="E310" s="72" t="s">
        <v>17</v>
      </c>
      <c r="F310" s="72" t="s">
        <v>197</v>
      </c>
      <c r="G310" s="72">
        <v>1</v>
      </c>
      <c r="H310" s="46"/>
      <c r="I310" s="72" t="s">
        <v>109</v>
      </c>
      <c r="J310" s="43" t="e">
        <f>CONCATENATE("INSERT INTO `medical_vacancies` (`id`, `keyOrganization`, `job`, `division`, `bet`, `measures`) VALUES (NULL, ","'",D310,"', '",#REF!,"', ","'",#REF!,"', ","'",#REF!,"', ","'",I310,"');")</f>
        <v>#REF!</v>
      </c>
      <c r="K310" s="44" t="s">
        <v>181</v>
      </c>
      <c r="L310" s="45" t="s">
        <v>182</v>
      </c>
      <c r="M310" s="43"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311" spans="1:13" s="4" customFormat="1" ht="19.5" customHeight="1" x14ac:dyDescent="0.2">
      <c r="A311" s="84">
        <v>38</v>
      </c>
      <c r="B311" s="91" t="s">
        <v>381</v>
      </c>
      <c r="C311" s="72">
        <v>445</v>
      </c>
      <c r="D311" s="72" t="s">
        <v>163</v>
      </c>
      <c r="E311" s="72" t="s">
        <v>5</v>
      </c>
      <c r="F311" s="72" t="s">
        <v>61</v>
      </c>
      <c r="G311" s="72">
        <v>1</v>
      </c>
      <c r="H311" s="46"/>
      <c r="I311" s="72" t="s">
        <v>109</v>
      </c>
      <c r="J311" s="43" t="str">
        <f>CONCATENATE("INSERT INTO `medical_vacancies` (`id`, `keyOrganization`, `job`, `division`, `bet`, `measures`) VALUES (NULL, ","'",D311,"', '",E329,"', ","'",F328,"', ","'",G328,"', ","'",I311,"');")</f>
        <v>INSERT INTO `medical_vacancies` (`id`, `keyOrganization`, `job`, `division`, `bet`, `measures`) VALUES (NULL, 'obl-bolnitsa-2', 'врач-психиатр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11" s="44" t="s">
        <v>181</v>
      </c>
      <c r="L311" s="45" t="s">
        <v>182</v>
      </c>
      <c r="M311" s="43" t="str">
        <f t="shared" ref="M311:M344" si="15">CONCATENATE(K311,D311,L311)</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12" spans="1:13" s="4" customFormat="1" ht="32.25" customHeight="1" x14ac:dyDescent="0.2">
      <c r="A312" s="84"/>
      <c r="B312" s="91"/>
      <c r="C312" s="72"/>
      <c r="D312" s="72"/>
      <c r="E312" s="72" t="s">
        <v>56</v>
      </c>
      <c r="F312" s="72" t="s">
        <v>61</v>
      </c>
      <c r="G312" s="72">
        <v>1</v>
      </c>
      <c r="H312" s="46"/>
      <c r="I312" s="72" t="s">
        <v>109</v>
      </c>
      <c r="J312" s="55"/>
      <c r="K312" s="44"/>
      <c r="L312" s="45"/>
      <c r="M312" s="55"/>
    </row>
    <row r="313" spans="1:13" s="4" customFormat="1" ht="19.5" customHeight="1" x14ac:dyDescent="0.2">
      <c r="A313" s="84"/>
      <c r="B313" s="91"/>
      <c r="C313" s="72">
        <v>446</v>
      </c>
      <c r="D313" s="72" t="s">
        <v>163</v>
      </c>
      <c r="E313" s="72" t="s">
        <v>6</v>
      </c>
      <c r="F313" s="72" t="s">
        <v>61</v>
      </c>
      <c r="G313" s="72">
        <v>1</v>
      </c>
      <c r="H313" s="46"/>
      <c r="I313" s="72"/>
      <c r="J313" s="43" t="str">
        <f>CONCATENATE("INSERT INTO `medical_vacancies` (`id`, `keyOrganization`, `job`, `division`, `bet`, `measures`) VALUES (NULL, ","'",D313,"', '",E331,"', ","'",F330,"', ","'",G330,"', ","'",I313,"');")</f>
        <v>INSERT INTO `medical_vacancies` (`id`, `keyOrganization`, `job`, `division`, `bet`, `measures`) VALUES (NULL, 'obl-bolnitsa-2', 'врач-психотерапевт', 'стационар', '1', '');</v>
      </c>
      <c r="K313" s="44" t="s">
        <v>181</v>
      </c>
      <c r="L313" s="45" t="s">
        <v>182</v>
      </c>
      <c r="M313" s="43"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14" spans="1:13" s="4" customFormat="1" ht="19.5" customHeight="1" x14ac:dyDescent="0.2">
      <c r="A314" s="84"/>
      <c r="B314" s="91"/>
      <c r="C314" s="72">
        <v>447</v>
      </c>
      <c r="D314" s="72" t="s">
        <v>163</v>
      </c>
      <c r="E314" s="72" t="s">
        <v>75</v>
      </c>
      <c r="F314" s="72" t="s">
        <v>61</v>
      </c>
      <c r="G314" s="72">
        <v>2</v>
      </c>
      <c r="H314" s="46"/>
      <c r="I314" s="72" t="s">
        <v>109</v>
      </c>
      <c r="J314" s="43" t="e">
        <f>CONCATENATE("INSERT INTO `medical_vacancies` (`id`, `keyOrganization`, `job`, `division`, `bet`, `measures`) VALUES (NULL, ","'",D314,"', '",#REF!,"', ","'",F331,"', ","'",G331,"', ","'",I314,"');")</f>
        <v>#REF!</v>
      </c>
      <c r="K314" s="44" t="s">
        <v>181</v>
      </c>
      <c r="L314" s="45" t="s">
        <v>182</v>
      </c>
      <c r="M314" s="43"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15" spans="1:13" s="4" customFormat="1" ht="19.5" customHeight="1" x14ac:dyDescent="0.2">
      <c r="A315" s="84"/>
      <c r="B315" s="91"/>
      <c r="C315" s="72">
        <v>448</v>
      </c>
      <c r="D315" s="72" t="s">
        <v>163</v>
      </c>
      <c r="E315" s="72" t="s">
        <v>14</v>
      </c>
      <c r="F315" s="72" t="s">
        <v>61</v>
      </c>
      <c r="G315" s="72">
        <v>2</v>
      </c>
      <c r="H315" s="46"/>
      <c r="I315" s="72" t="s">
        <v>109</v>
      </c>
      <c r="J315" s="43" t="e">
        <f>CONCATENATE("INSERT INTO `medical_vacancies` (`id`, `keyOrganization`, `job`, `division`, `bet`, `measures`) VALUES (NULL, ","'",D315,"', '",#REF!,"', ","'",#REF!,"', ","'",#REF!,"', ","'",#REF!,"');")</f>
        <v>#REF!</v>
      </c>
      <c r="K315" s="44" t="s">
        <v>181</v>
      </c>
      <c r="L315" s="45" t="s">
        <v>182</v>
      </c>
      <c r="M315" s="43"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16" spans="1:13" s="4" customFormat="1" ht="19.5" customHeight="1" x14ac:dyDescent="0.2">
      <c r="A316" s="84"/>
      <c r="B316" s="91"/>
      <c r="C316" s="72">
        <v>449</v>
      </c>
      <c r="D316" s="72" t="s">
        <v>163</v>
      </c>
      <c r="E316" s="72" t="s">
        <v>21</v>
      </c>
      <c r="F316" s="72" t="s">
        <v>62</v>
      </c>
      <c r="G316" s="72">
        <v>1</v>
      </c>
      <c r="H316" s="46"/>
      <c r="I316" s="72"/>
      <c r="J316" s="43" t="e">
        <f>CONCATENATE("INSERT INTO `medical_vacancies` (`id`, `keyOrganization`, `job`, `division`, `bet`, `measures`) VALUES (NULL, ","'",D316,"', '",#REF!,"', ","'",#REF!,"', ","'",#REF!,"', ","'",I316,"');")</f>
        <v>#REF!</v>
      </c>
      <c r="K316" s="44" t="s">
        <v>181</v>
      </c>
      <c r="L316" s="45" t="s">
        <v>182</v>
      </c>
      <c r="M316" s="43"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17" spans="1:13" s="4" customFormat="1" ht="19.5" customHeight="1" x14ac:dyDescent="0.25">
      <c r="A317" s="84"/>
      <c r="B317" s="91"/>
      <c r="C317" s="72">
        <v>451</v>
      </c>
      <c r="D317" s="72" t="s">
        <v>163</v>
      </c>
      <c r="E317" s="72" t="s">
        <v>23</v>
      </c>
      <c r="F317" s="72" t="s">
        <v>61</v>
      </c>
      <c r="G317" s="72">
        <v>1</v>
      </c>
      <c r="H317" s="75"/>
      <c r="I317" s="72"/>
      <c r="J317" s="43" t="e">
        <f>CONCATENATE("INSERT INTO `medical_vacancies` (`id`, `keyOrganization`, `job`, `division`, `bet`, `measures`) VALUES (NULL, ","'",D317,"', '",#REF!,"', ","'",#REF!,"', ","'",#REF!,"', ","'",I315,"');")</f>
        <v>#REF!</v>
      </c>
      <c r="K317" s="44" t="s">
        <v>181</v>
      </c>
      <c r="L317" s="45" t="s">
        <v>182</v>
      </c>
      <c r="M317" s="43"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318" spans="1:13" s="4" customFormat="1" ht="19.5" customHeight="1" x14ac:dyDescent="0.25">
      <c r="A318" s="84"/>
      <c r="B318" s="91"/>
      <c r="C318" s="72"/>
      <c r="D318" s="72"/>
      <c r="E318" s="72" t="s">
        <v>18</v>
      </c>
      <c r="F318" s="72" t="s">
        <v>62</v>
      </c>
      <c r="G318" s="72">
        <v>1</v>
      </c>
      <c r="H318" s="75"/>
      <c r="J318" s="59"/>
      <c r="K318" s="44"/>
      <c r="L318" s="45"/>
      <c r="M318" s="59"/>
    </row>
    <row r="319" spans="1:13" s="4" customFormat="1" ht="19.5" customHeight="1" x14ac:dyDescent="0.25">
      <c r="A319" s="84"/>
      <c r="B319" s="91"/>
      <c r="C319" s="72"/>
      <c r="D319" s="72"/>
      <c r="E319" s="60" t="s">
        <v>48</v>
      </c>
      <c r="F319" s="60" t="s">
        <v>61</v>
      </c>
      <c r="G319" s="60">
        <v>1</v>
      </c>
      <c r="H319" s="75"/>
      <c r="I319" s="72" t="s">
        <v>109</v>
      </c>
      <c r="J319" s="71"/>
      <c r="K319" s="44"/>
      <c r="L319" s="45"/>
      <c r="M319" s="71"/>
    </row>
    <row r="320" spans="1:13" s="4" customFormat="1" ht="44.25" customHeight="1" x14ac:dyDescent="0.25">
      <c r="A320" s="84"/>
      <c r="B320" s="91"/>
      <c r="C320" s="72"/>
      <c r="D320" s="72"/>
      <c r="E320" s="72" t="s">
        <v>315</v>
      </c>
      <c r="F320" s="72" t="s">
        <v>61</v>
      </c>
      <c r="G320" s="72">
        <v>1</v>
      </c>
      <c r="H320" s="75"/>
      <c r="I320" s="72"/>
      <c r="J320" s="59"/>
      <c r="K320" s="44"/>
      <c r="L320" s="45"/>
      <c r="M320" s="59"/>
    </row>
    <row r="321" spans="1:13" s="4" customFormat="1" ht="19.5" customHeight="1" x14ac:dyDescent="0.2">
      <c r="A321" s="84">
        <v>39</v>
      </c>
      <c r="B321" s="91" t="s">
        <v>382</v>
      </c>
      <c r="C321" s="72">
        <v>460</v>
      </c>
      <c r="D321" s="72" t="s">
        <v>164</v>
      </c>
      <c r="E321" s="72" t="s">
        <v>17</v>
      </c>
      <c r="F321" s="72" t="s">
        <v>62</v>
      </c>
      <c r="G321" s="72">
        <v>3</v>
      </c>
      <c r="H321" s="46"/>
      <c r="I321" s="72" t="s">
        <v>109</v>
      </c>
      <c r="J321" s="43" t="e">
        <f>CONCATENATE("INSERT INTO `medical_vacancies` (`id`, `keyOrganization`, `job`, `division`, `bet`, `measures`) VALUES (NULL, ","'",D321,"', '",#REF!,"', ","'",#REF!,"', ","'",#REF!,"', ","'",I321,"');")</f>
        <v>#REF!</v>
      </c>
      <c r="K321" s="44" t="s">
        <v>181</v>
      </c>
      <c r="L321" s="45" t="s">
        <v>182</v>
      </c>
      <c r="M321" s="43"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22" spans="1:13" s="4" customFormat="1" ht="19.5" customHeight="1" x14ac:dyDescent="0.2">
      <c r="A322" s="84"/>
      <c r="B322" s="91"/>
      <c r="C322" s="72">
        <v>461</v>
      </c>
      <c r="D322" s="72" t="s">
        <v>164</v>
      </c>
      <c r="E322" s="72" t="s">
        <v>53</v>
      </c>
      <c r="F322" s="72" t="s">
        <v>61</v>
      </c>
      <c r="G322" s="72">
        <v>1</v>
      </c>
      <c r="H322" s="46"/>
      <c r="I322" s="72"/>
      <c r="J322" s="43" t="e">
        <f>CONCATENATE("INSERT INTO `medical_vacancies` (`id`, `keyOrganization`, `job`, `division`, `bet`, `measures`) VALUES (NULL, ","'",D322,"', '",#REF!,"', ","'",#REF!,"', ","'",#REF!,"', ","'",I322,"');")</f>
        <v>#REF!</v>
      </c>
      <c r="K322" s="44" t="s">
        <v>181</v>
      </c>
      <c r="L322" s="45" t="s">
        <v>182</v>
      </c>
      <c r="M322" s="43"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23" spans="1:13" s="4" customFormat="1" ht="19.5" customHeight="1" x14ac:dyDescent="0.2">
      <c r="A323" s="84"/>
      <c r="B323" s="91"/>
      <c r="C323" s="72">
        <v>462</v>
      </c>
      <c r="D323" s="72" t="s">
        <v>164</v>
      </c>
      <c r="E323" s="72" t="s">
        <v>108</v>
      </c>
      <c r="F323" s="72" t="s">
        <v>61</v>
      </c>
      <c r="G323" s="72">
        <v>1</v>
      </c>
      <c r="H323" s="46"/>
      <c r="I323" s="72"/>
      <c r="J323" s="43" t="e">
        <f>CONCATENATE("INSERT INTO `medical_vacancies` (`id`, `keyOrganization`, `job`, `division`, `bet`, `measures`) VALUES (NULL, ","'",D323,"', '",#REF!,"', ","'",#REF!,"', ","'",#REF!,"', ","'",I323,"');")</f>
        <v>#REF!</v>
      </c>
      <c r="K323" s="44" t="s">
        <v>181</v>
      </c>
      <c r="L323" s="45" t="s">
        <v>182</v>
      </c>
      <c r="M323" s="43"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24" spans="1:13" s="4" customFormat="1" ht="19.5" customHeight="1" x14ac:dyDescent="0.2">
      <c r="A324" s="84"/>
      <c r="B324" s="91"/>
      <c r="C324" s="72">
        <v>463</v>
      </c>
      <c r="D324" s="72" t="s">
        <v>164</v>
      </c>
      <c r="E324" s="72" t="s">
        <v>34</v>
      </c>
      <c r="F324" s="72" t="s">
        <v>62</v>
      </c>
      <c r="G324" s="72">
        <v>1</v>
      </c>
      <c r="H324" s="46"/>
      <c r="I324" s="72"/>
      <c r="J324" s="43" t="e">
        <f>CONCATENATE("INSERT INTO `medical_vacancies` (`id`, `keyOrganization`, `job`, `division`, `bet`, `measures`) VALUES (NULL, ","'",D324,"', '",#REF!,"', ","'",#REF!,"', ","'",#REF!,"', ","'",I324,"');")</f>
        <v>#REF!</v>
      </c>
      <c r="K324" s="44" t="s">
        <v>181</v>
      </c>
      <c r="L324" s="45" t="s">
        <v>182</v>
      </c>
      <c r="M324" s="43"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25" spans="1:13" s="4" customFormat="1" ht="19.5" customHeight="1" x14ac:dyDescent="0.2">
      <c r="A325" s="84"/>
      <c r="B325" s="91"/>
      <c r="C325" s="72">
        <v>464</v>
      </c>
      <c r="D325" s="72" t="s">
        <v>164</v>
      </c>
      <c r="E325" s="72" t="s">
        <v>102</v>
      </c>
      <c r="F325" s="72" t="s">
        <v>61</v>
      </c>
      <c r="G325" s="72">
        <v>1</v>
      </c>
      <c r="H325" s="46"/>
      <c r="I325" s="72"/>
      <c r="J325" s="43" t="e">
        <f>CONCATENATE("INSERT INTO `medical_vacancies` (`id`, `keyOrganization`, `job`, `division`, `bet`, `measures`) VALUES (NULL, ","'",D325,"', '",#REF!,"', ","'",#REF!,"', ","'",#REF!,"', ","'",I325,"');")</f>
        <v>#REF!</v>
      </c>
      <c r="K325" s="44" t="s">
        <v>181</v>
      </c>
      <c r="L325" s="45" t="s">
        <v>182</v>
      </c>
      <c r="M325" s="43"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326" spans="1:13" s="4" customFormat="1" ht="19.5" customHeight="1" x14ac:dyDescent="0.25">
      <c r="A326" s="84">
        <v>40</v>
      </c>
      <c r="B326" s="91" t="s">
        <v>392</v>
      </c>
      <c r="C326" s="72">
        <v>474</v>
      </c>
      <c r="D326" s="72" t="s">
        <v>165</v>
      </c>
      <c r="E326" s="72" t="s">
        <v>45</v>
      </c>
      <c r="F326" s="72" t="s">
        <v>62</v>
      </c>
      <c r="G326" s="72">
        <v>2</v>
      </c>
      <c r="H326" s="75"/>
      <c r="I326" s="72"/>
      <c r="J326" s="43" t="str">
        <f>CONCATENATE("INSERT INTO `medical_vacancies` (`id`, `keyOrganization`, `job`, `division`, `bet`, `measures`) VALUES (NULL, ","'",D326,"', '",E341,"', ","'",F340,"', ","'",G340,"', ","'",I326,"');")</f>
        <v>INSERT INTO `medical_vacancies` (`id`, `keyOrganization`, `job`, `division`, `bet`, `measures`) VALUES (NULL, 'obl-psich-nevr-bolnitsa-1', 'врач-патологоанатом', 'стационар', '3', '');</v>
      </c>
      <c r="K326" s="44" t="s">
        <v>181</v>
      </c>
      <c r="L326" s="45" t="s">
        <v>182</v>
      </c>
      <c r="M326" s="43"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27" spans="1:13" s="4" customFormat="1" ht="19.5" customHeight="1" x14ac:dyDescent="0.25">
      <c r="A327" s="84"/>
      <c r="B327" s="91"/>
      <c r="C327" s="72">
        <v>475</v>
      </c>
      <c r="D327" s="72" t="s">
        <v>165</v>
      </c>
      <c r="E327" s="72" t="s">
        <v>29</v>
      </c>
      <c r="F327" s="72" t="s">
        <v>62</v>
      </c>
      <c r="G327" s="72">
        <v>1</v>
      </c>
      <c r="H327" s="75"/>
      <c r="I327" s="72" t="s">
        <v>109</v>
      </c>
      <c r="J327" s="43" t="str">
        <f>CONCATENATE("INSERT INTO `medical_vacancies` (`id`, `keyOrganization`, `job`, `division`, `bet`, `measures`) VALUES (NULL, ","'",D327,"', '",E342,"', ","'",F341,"', ","'",G341,"', ","'",I327,"');")</f>
        <v>INSERT INTO `medical_vacancies` (`id`, `keyOrganization`, `job`, `division`, `bet`, `measures`) VALUES (NULL, 'obl-psich-nevr-bolnitsa-1', 'врач-эндоскопист', 'стационар', '2',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27" s="44" t="s">
        <v>181</v>
      </c>
      <c r="L327" s="45" t="s">
        <v>182</v>
      </c>
      <c r="M327" s="43"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28" spans="1:13" s="4" customFormat="1" ht="19.5" customHeight="1" x14ac:dyDescent="0.25">
      <c r="A328" s="84"/>
      <c r="B328" s="91"/>
      <c r="C328" s="72">
        <v>476</v>
      </c>
      <c r="D328" s="72" t="s">
        <v>165</v>
      </c>
      <c r="E328" s="72" t="s">
        <v>345</v>
      </c>
      <c r="F328" s="72" t="s">
        <v>61</v>
      </c>
      <c r="G328" s="72">
        <v>1</v>
      </c>
      <c r="H328" s="75"/>
      <c r="I328" s="72"/>
      <c r="J328" s="43" t="str">
        <f>CONCATENATE("INSERT INTO `medical_vacancies` (`id`, `keyOrganization`, `job`, `division`, `bet`, `measures`) VALUES (NULL, ","'",D328,"', '",E343,"', ","'",F342,"', ","'",G342,"', ","'",I328,"');")</f>
        <v>INSERT INTO `medical_vacancies` (`id`, `keyOrganization`, `job`, `division`, `bet`, `measures`) VALUES (NULL, 'obl-psich-nevr-bolnitsa-1', 'врач-радиотерапевт', 'стационар', '1', '');</v>
      </c>
      <c r="K328" s="44" t="s">
        <v>181</v>
      </c>
      <c r="L328" s="45" t="s">
        <v>182</v>
      </c>
      <c r="M328" s="43"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29" spans="1:13" s="4" customFormat="1" ht="19.5" customHeight="1" x14ac:dyDescent="0.25">
      <c r="A329" s="84"/>
      <c r="B329" s="91"/>
      <c r="C329" s="72"/>
      <c r="D329" s="72"/>
      <c r="E329" s="72" t="s">
        <v>334</v>
      </c>
      <c r="F329" s="72" t="s">
        <v>61</v>
      </c>
      <c r="G329" s="72">
        <v>1</v>
      </c>
      <c r="H329" s="75"/>
      <c r="I329" s="72" t="s">
        <v>115</v>
      </c>
      <c r="J329" s="43"/>
      <c r="K329" s="44"/>
      <c r="L329" s="45"/>
      <c r="M329" s="43"/>
    </row>
    <row r="330" spans="1:13" s="4" customFormat="1" ht="19.5" customHeight="1" x14ac:dyDescent="0.25">
      <c r="A330" s="84"/>
      <c r="B330" s="91"/>
      <c r="C330" s="72"/>
      <c r="D330" s="72"/>
      <c r="E330" s="72" t="s">
        <v>346</v>
      </c>
      <c r="F330" s="72" t="s">
        <v>62</v>
      </c>
      <c r="G330" s="72">
        <v>1</v>
      </c>
      <c r="H330" s="75"/>
      <c r="I330" s="72" t="s">
        <v>115</v>
      </c>
      <c r="J330" s="43"/>
      <c r="K330" s="44"/>
      <c r="L330" s="45"/>
      <c r="M330" s="43"/>
    </row>
    <row r="331" spans="1:13" s="4" customFormat="1" ht="19.5" customHeight="1" x14ac:dyDescent="0.25">
      <c r="A331" s="84"/>
      <c r="B331" s="91"/>
      <c r="C331" s="72">
        <v>477</v>
      </c>
      <c r="D331" s="72" t="s">
        <v>165</v>
      </c>
      <c r="E331" s="72" t="s">
        <v>55</v>
      </c>
      <c r="F331" s="72" t="s">
        <v>67</v>
      </c>
      <c r="G331" s="72">
        <v>5</v>
      </c>
      <c r="H331" s="75"/>
      <c r="I331" s="72" t="s">
        <v>115</v>
      </c>
      <c r="J331" s="43" t="e">
        <f>CONCATENATE("INSERT INTO `medical_vacancies` (`id`, `keyOrganization`, `job`, `division`, `bet`, `measures`) VALUES (NULL, ","'",D331,"', '",#REF!,"', ","'",#REF!,"', ","'",#REF!,"', ","'",I331,"');")</f>
        <v>#REF!</v>
      </c>
      <c r="K331" s="44" t="s">
        <v>181</v>
      </c>
      <c r="L331" s="45" t="s">
        <v>182</v>
      </c>
      <c r="M331" s="43"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332" spans="1:13" s="4" customFormat="1" ht="19.5" customHeight="1" x14ac:dyDescent="0.25">
      <c r="A332" s="84"/>
      <c r="B332" s="91"/>
      <c r="C332" s="72"/>
      <c r="D332" s="72"/>
      <c r="E332" s="72" t="s">
        <v>4</v>
      </c>
      <c r="F332" s="72" t="s">
        <v>61</v>
      </c>
      <c r="G332" s="72">
        <v>1</v>
      </c>
      <c r="H332" s="75"/>
      <c r="I332" s="72"/>
      <c r="J332" s="70"/>
      <c r="K332" s="44"/>
      <c r="L332" s="45"/>
      <c r="M332" s="70"/>
    </row>
    <row r="333" spans="1:13" s="4" customFormat="1" ht="19.5" customHeight="1" x14ac:dyDescent="0.2">
      <c r="A333" s="84">
        <v>41</v>
      </c>
      <c r="B333" s="91" t="s">
        <v>383</v>
      </c>
      <c r="C333" s="72">
        <v>484</v>
      </c>
      <c r="D333" s="72" t="s">
        <v>166</v>
      </c>
      <c r="E333" s="72" t="s">
        <v>338</v>
      </c>
      <c r="F333" s="72" t="s">
        <v>61</v>
      </c>
      <c r="G333" s="72">
        <v>1</v>
      </c>
      <c r="H333" s="46"/>
      <c r="I333" s="72" t="s">
        <v>340</v>
      </c>
      <c r="J333" s="43" t="e">
        <f>CONCATENATE("INSERT INTO `medical_vacancies` (`id`, `keyOrganization`, `job`, `division`, `bet`, `measures`) VALUES (NULL, ","'",D333,"', '",#REF!,"', ","'",#REF!,"', ","'",#REF!,"', ","'",#REF!,"');")</f>
        <v>#REF!</v>
      </c>
      <c r="K333" s="44" t="s">
        <v>181</v>
      </c>
      <c r="L333" s="45" t="s">
        <v>182</v>
      </c>
      <c r="M333" s="43"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334" spans="1:13" s="4" customFormat="1" ht="19.5" customHeight="1" x14ac:dyDescent="0.2">
      <c r="A334" s="84"/>
      <c r="B334" s="91"/>
      <c r="C334" s="72">
        <v>485</v>
      </c>
      <c r="D334" s="72" t="s">
        <v>166</v>
      </c>
      <c r="E334" s="72" t="s">
        <v>3</v>
      </c>
      <c r="F334" s="72" t="s">
        <v>62</v>
      </c>
      <c r="G334" s="72">
        <v>1</v>
      </c>
      <c r="H334" s="46"/>
      <c r="I334" s="72" t="s">
        <v>340</v>
      </c>
      <c r="J334" s="43" t="e">
        <f>CONCATENATE("INSERT INTO `medical_vacancies` (`id`, `keyOrganization`, `job`, `division`, `bet`, `measures`) VALUES (NULL, ","'",D334,"', '",#REF!,"', ","'",#REF!,"', ","'",#REF!,"', ","'",I333,"');")</f>
        <v>#REF!</v>
      </c>
      <c r="K334" s="44" t="s">
        <v>181</v>
      </c>
      <c r="L334" s="45" t="s">
        <v>182</v>
      </c>
      <c r="M334" s="43"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335" spans="1:13" s="4" customFormat="1" ht="19.5" customHeight="1" x14ac:dyDescent="0.2">
      <c r="A335" s="84"/>
      <c r="B335" s="91"/>
      <c r="C335" s="72">
        <v>486</v>
      </c>
      <c r="D335" s="72" t="s">
        <v>166</v>
      </c>
      <c r="E335" s="72" t="s">
        <v>185</v>
      </c>
      <c r="F335" s="72" t="s">
        <v>61</v>
      </c>
      <c r="G335" s="72">
        <v>1</v>
      </c>
      <c r="H335" s="46"/>
      <c r="I335" s="72" t="s">
        <v>340</v>
      </c>
      <c r="J335" s="43" t="e">
        <f>CONCATENATE("INSERT INTO `medical_vacancies` (`id`, `keyOrganization`, `job`, `division`, `bet`, `measures`) VALUES (NULL, ","'",D335,"', '",#REF!,"', ","'",#REF!,"', ","'",#REF!,"', ","'",I335,"');")</f>
        <v>#REF!</v>
      </c>
      <c r="K335" s="44" t="s">
        <v>181</v>
      </c>
      <c r="L335" s="45" t="s">
        <v>182</v>
      </c>
      <c r="M335" s="43"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336" spans="1:13" s="4" customFormat="1" ht="58.5" customHeight="1" x14ac:dyDescent="0.2">
      <c r="A336" s="84"/>
      <c r="B336" s="91"/>
      <c r="C336" s="72"/>
      <c r="D336" s="72"/>
      <c r="E336" s="72" t="s">
        <v>88</v>
      </c>
      <c r="F336" s="72" t="s">
        <v>62</v>
      </c>
      <c r="G336" s="72">
        <v>1</v>
      </c>
      <c r="H336" s="46"/>
      <c r="I336" s="72" t="s">
        <v>340</v>
      </c>
      <c r="J336" s="68"/>
      <c r="K336" s="44"/>
      <c r="L336" s="45"/>
      <c r="M336" s="68"/>
    </row>
    <row r="337" spans="1:16" s="4" customFormat="1" ht="19.5" customHeight="1" x14ac:dyDescent="0.2">
      <c r="A337" s="84">
        <v>42</v>
      </c>
      <c r="B337" s="91" t="s">
        <v>384</v>
      </c>
      <c r="C337" s="72">
        <v>502</v>
      </c>
      <c r="D337" s="72" t="s">
        <v>167</v>
      </c>
      <c r="E337" s="72" t="s">
        <v>35</v>
      </c>
      <c r="F337" s="72" t="s">
        <v>92</v>
      </c>
      <c r="G337" s="72">
        <v>4</v>
      </c>
      <c r="H337" s="46">
        <v>68.89</v>
      </c>
      <c r="I337" s="72" t="s">
        <v>115</v>
      </c>
      <c r="J337" s="43" t="e">
        <f>CONCATENATE("INSERT INTO `medical_vacancies` (`id`, `keyOrganization`, `job`, `division`, `bet`, `measures`) VALUES (NULL, ","'",D337,"', '",#REF!,"', ","'",#REF!,"', ","'",#REF!,"', ","'",I337,"');")</f>
        <v>#REF!</v>
      </c>
      <c r="K337" s="44" t="s">
        <v>181</v>
      </c>
      <c r="L337" s="45" t="s">
        <v>182</v>
      </c>
      <c r="M337" s="43" t="str">
        <f t="shared" si="15"/>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38" spans="1:16" s="4" customFormat="1" ht="94.5" customHeight="1" x14ac:dyDescent="0.2">
      <c r="A338" s="84"/>
      <c r="B338" s="91"/>
      <c r="C338" s="72">
        <v>503</v>
      </c>
      <c r="D338" s="72" t="s">
        <v>167</v>
      </c>
      <c r="E338" s="72" t="s">
        <v>17</v>
      </c>
      <c r="F338" s="72" t="s">
        <v>62</v>
      </c>
      <c r="G338" s="72">
        <v>1</v>
      </c>
      <c r="H338" s="46">
        <v>68.89</v>
      </c>
      <c r="I338" s="72" t="s">
        <v>109</v>
      </c>
      <c r="J338" s="43" t="e">
        <f>CONCATENATE("INSERT INTO `medical_vacancies` (`id`, `keyOrganization`, `job`, `division`, `bet`, `measures`) VALUES (NULL, ","'",D338,"', '",#REF!,"', ","'",#REF!,"', ","'",#REF!,"', ","'",I338,"');")</f>
        <v>#REF!</v>
      </c>
      <c r="K338" s="44" t="s">
        <v>181</v>
      </c>
      <c r="L338" s="45" t="s">
        <v>182</v>
      </c>
      <c r="M338" s="43" t="str">
        <f t="shared" si="15"/>
        <v>&lt;div id='entry'&gt;&lt;/div&gt;
&lt;link rel='stylesheet' href='http://h90428dg.beget.tech/css/style_doctor.css'&gt;
&lt;script src='https://yastatic.net/s3/frontend/forms/_/embed.js'&gt;&lt;/script&gt;
&lt;script src='http://h90428dg.beget.tech/js/POST_Request.js'&gt;&lt;/script&gt;
&lt;script&gt;let data = display('obl-nark-disp');&lt;/script&gt;</v>
      </c>
    </row>
    <row r="339" spans="1:16" s="4" customFormat="1" ht="19.5" customHeight="1" x14ac:dyDescent="0.2">
      <c r="A339" s="84">
        <v>43</v>
      </c>
      <c r="B339" s="91" t="s">
        <v>385</v>
      </c>
      <c r="C339" s="72">
        <v>506</v>
      </c>
      <c r="D339" s="72" t="s">
        <v>168</v>
      </c>
      <c r="E339" s="72" t="s">
        <v>29</v>
      </c>
      <c r="F339" s="72" t="s">
        <v>62</v>
      </c>
      <c r="G339" s="72">
        <v>1</v>
      </c>
      <c r="H339" s="46" t="s">
        <v>318</v>
      </c>
      <c r="I339" s="72" t="s">
        <v>109</v>
      </c>
      <c r="J339" s="43" t="str">
        <f>CONCATENATE("INSERT INTO `medical_vacancies` (`id`, `keyOrganization`, `job`, `division`, `bet`, `measures`) VALUES (NULL, ","'",D339,"', '",E356,"', ","'",F355,"', ","'",G355,"', ","'",I339,"');")</f>
        <v>INSERT INTO `medical_vacancies` (`id`, `keyOrganization`, `job`, `division`, `bet`, `measures`) VALUES (NULL, 'obl-onco-disp', 'врач-ортодонт',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39" s="44" t="s">
        <v>181</v>
      </c>
      <c r="L339" s="45" t="s">
        <v>182</v>
      </c>
      <c r="M339" s="43" t="str">
        <f t="shared" si="15"/>
        <v>&lt;div id='entry'&gt;&lt;/div&gt;
&lt;link rel='stylesheet' href='http://h90428dg.beget.tech/css/style_doctor.css'&gt;
&lt;script src='https://yastatic.net/s3/frontend/forms/_/embed.js'&gt;&lt;/script&gt;
&lt;script src='http://h90428dg.beget.tech/js/POST_Request.js'&gt;&lt;/script&gt;
&lt;script&gt;let data = display('obl-onco-disp');&lt;/script&gt;</v>
      </c>
    </row>
    <row r="340" spans="1:16" s="4" customFormat="1" ht="19.5" customHeight="1" x14ac:dyDescent="0.2">
      <c r="A340" s="84"/>
      <c r="B340" s="91"/>
      <c r="C340" s="72">
        <v>507</v>
      </c>
      <c r="D340" s="72" t="s">
        <v>168</v>
      </c>
      <c r="E340" s="60" t="s">
        <v>17</v>
      </c>
      <c r="F340" s="60" t="s">
        <v>62</v>
      </c>
      <c r="G340" s="60">
        <v>3</v>
      </c>
      <c r="H340" s="46" t="s">
        <v>318</v>
      </c>
      <c r="I340" s="72" t="s">
        <v>109</v>
      </c>
      <c r="J340" s="43" t="str">
        <f>CONCATENATE("INSERT INTO `medical_vacancies` (`id`, `keyOrganization`, `job`, `division`, `bet`, `measures`) VALUES (NULL, ","'",D340,"', '",E361,"', ","'",F360,"', ","'",G360,"', ","'",I340,"');")</f>
        <v>INSERT INTO `medical_vacancies` (`id`, `keyOrganization`, `job`, `division`, `bet`, `measures`) VALUES (NULL, 'obl-onco-disp', '', '', '',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40" s="44"/>
      <c r="L340" s="45"/>
      <c r="M340" s="43"/>
    </row>
    <row r="341" spans="1:16" s="4" customFormat="1" ht="19.5" customHeight="1" x14ac:dyDescent="0.2">
      <c r="A341" s="84"/>
      <c r="B341" s="91"/>
      <c r="C341" s="72"/>
      <c r="D341" s="72"/>
      <c r="E341" s="60" t="s">
        <v>10</v>
      </c>
      <c r="F341" s="60" t="s">
        <v>62</v>
      </c>
      <c r="G341" s="60">
        <v>2</v>
      </c>
      <c r="H341" s="46" t="s">
        <v>318</v>
      </c>
      <c r="I341" s="72"/>
      <c r="J341" s="55"/>
      <c r="K341" s="44"/>
      <c r="L341" s="45"/>
      <c r="M341" s="55"/>
    </row>
    <row r="342" spans="1:16" s="4" customFormat="1" ht="19.5" customHeight="1" x14ac:dyDescent="0.2">
      <c r="A342" s="84"/>
      <c r="B342" s="91"/>
      <c r="C342" s="72">
        <v>508</v>
      </c>
      <c r="D342" s="72" t="s">
        <v>168</v>
      </c>
      <c r="E342" s="72" t="s">
        <v>3</v>
      </c>
      <c r="F342" s="72" t="s">
        <v>62</v>
      </c>
      <c r="G342" s="72">
        <v>1</v>
      </c>
      <c r="H342" s="46" t="s">
        <v>317</v>
      </c>
      <c r="I342" s="72"/>
      <c r="J342" s="43" t="e">
        <f>CONCATENATE("INSERT INTO `medical_vacancies` (`id`, `keyOrganization`, `job`, `division`, `bet`, `measures`) VALUES (NULL, ","'",D342,"', '",#REF!,"', ","'",F358,"', ","'",G358,"', ","'",I342,"');")</f>
        <v>#REF!</v>
      </c>
      <c r="K342" s="44"/>
      <c r="L342" s="45"/>
      <c r="M342" s="43"/>
      <c r="P342" s="48"/>
    </row>
    <row r="343" spans="1:16" s="4" customFormat="1" ht="48.75" customHeight="1" x14ac:dyDescent="0.2">
      <c r="A343" s="84"/>
      <c r="B343" s="91"/>
      <c r="C343" s="72"/>
      <c r="D343" s="72"/>
      <c r="E343" s="72" t="s">
        <v>329</v>
      </c>
      <c r="F343" s="72" t="s">
        <v>62</v>
      </c>
      <c r="G343" s="72">
        <v>1</v>
      </c>
      <c r="H343" s="46" t="s">
        <v>316</v>
      </c>
      <c r="I343" s="72"/>
      <c r="J343" s="43"/>
      <c r="K343" s="44"/>
      <c r="L343" s="45"/>
      <c r="M343" s="43"/>
    </row>
    <row r="344" spans="1:16" s="4" customFormat="1" ht="42.75" customHeight="1" x14ac:dyDescent="0.2">
      <c r="A344" s="84">
        <v>44</v>
      </c>
      <c r="B344" s="91" t="s">
        <v>348</v>
      </c>
      <c r="C344" s="72">
        <v>511</v>
      </c>
      <c r="D344" s="72" t="s">
        <v>169</v>
      </c>
      <c r="E344" s="72" t="s">
        <v>195</v>
      </c>
      <c r="F344" s="72" t="s">
        <v>193</v>
      </c>
      <c r="G344" s="72">
        <v>1</v>
      </c>
      <c r="H344" s="46"/>
      <c r="I344" s="72"/>
      <c r="J344" s="43" t="e">
        <f>CONCATENATE("INSERT INTO `medical_vacancies` (`id`, `keyOrganization`, `job`, `division`, `bet`, `measures`) VALUES (NULL, ","'",D344,"', '",#REF!,"', ","'",#REF!,"', ","'",#REF!,"', ","'",I344,"');")</f>
        <v>#REF!</v>
      </c>
      <c r="K344" s="44" t="s">
        <v>181</v>
      </c>
      <c r="L344" s="45" t="s">
        <v>182</v>
      </c>
      <c r="M344" s="43" t="str">
        <f t="shared" si="15"/>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5" spans="1:16" s="4" customFormat="1" ht="19.5" customHeight="1" x14ac:dyDescent="0.2">
      <c r="A345" s="84"/>
      <c r="B345" s="91"/>
      <c r="C345" s="72">
        <v>512</v>
      </c>
      <c r="D345" s="72" t="s">
        <v>169</v>
      </c>
      <c r="E345" s="72" t="s">
        <v>89</v>
      </c>
      <c r="F345" s="72" t="s">
        <v>90</v>
      </c>
      <c r="G345" s="72">
        <v>1</v>
      </c>
      <c r="H345" s="46"/>
      <c r="I345" s="72"/>
      <c r="J345" s="43" t="e">
        <f>CONCATENATE("INSERT INTO `medical_vacancies` (`id`, `keyOrganization`, `job`, `division`, `bet`, `measures`) VALUES (NULL, ","'",D345,"', '",#REF!,"', ","'",#REF!,"', ","'",#REF!,"', ","'",I345,"');")</f>
        <v>#REF!</v>
      </c>
      <c r="K345" s="44" t="s">
        <v>181</v>
      </c>
      <c r="L345" s="45" t="s">
        <v>182</v>
      </c>
      <c r="M345" s="43" t="str">
        <f t="shared" ref="M345:M374" si="16">CONCATENATE(K345,D345,L345)</f>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6" spans="1:16" s="4" customFormat="1" ht="19.5" customHeight="1" x14ac:dyDescent="0.2">
      <c r="A346" s="84"/>
      <c r="B346" s="91"/>
      <c r="C346" s="72">
        <v>513</v>
      </c>
      <c r="D346" s="72" t="s">
        <v>169</v>
      </c>
      <c r="E346" s="72" t="s">
        <v>22</v>
      </c>
      <c r="F346" s="72" t="s">
        <v>192</v>
      </c>
      <c r="G346" s="72">
        <v>1</v>
      </c>
      <c r="H346" s="46"/>
      <c r="I346" s="72"/>
      <c r="J346" s="43" t="e">
        <f>CONCATENATE("INSERT INTO `medical_vacancies` (`id`, `keyOrganization`, `job`, `division`, `bet`, `measures`) VALUES (NULL, ","'",D346,"', '",#REF!,"', ","'",#REF!,"', ","'",#REF!,"', ","'",I346,"');")</f>
        <v>#REF!</v>
      </c>
      <c r="K346" s="44" t="s">
        <v>181</v>
      </c>
      <c r="L346" s="45" t="s">
        <v>182</v>
      </c>
      <c r="M346" s="43" t="str">
        <f t="shared" si="16"/>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7" spans="1:16" s="4" customFormat="1" ht="19.5" customHeight="1" x14ac:dyDescent="0.2">
      <c r="A347" s="84"/>
      <c r="B347" s="91"/>
      <c r="C347" s="72">
        <v>514</v>
      </c>
      <c r="D347" s="72" t="s">
        <v>169</v>
      </c>
      <c r="E347" s="72" t="s">
        <v>63</v>
      </c>
      <c r="F347" s="72" t="s">
        <v>194</v>
      </c>
      <c r="G347" s="72">
        <v>1</v>
      </c>
      <c r="H347" s="46"/>
      <c r="I347" s="72"/>
      <c r="J347" s="43" t="e">
        <f>CONCATENATE("INSERT INTO `medical_vacancies` (`id`, `keyOrganization`, `job`, `division`, `bet`, `measures`) VALUES (NULL, ","'",D347,"', '",#REF!,"', ","'",#REF!,"', ","'",#REF!,"', ","'",I347,"');")</f>
        <v>#REF!</v>
      </c>
      <c r="K347" s="44" t="s">
        <v>181</v>
      </c>
      <c r="L347" s="45" t="s">
        <v>182</v>
      </c>
      <c r="M347" s="43" t="str">
        <f t="shared" si="16"/>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348" spans="1:16" s="4" customFormat="1" ht="19.5" customHeight="1" x14ac:dyDescent="0.2">
      <c r="A348" s="84"/>
      <c r="B348" s="91"/>
      <c r="C348" s="72"/>
      <c r="D348" s="72"/>
      <c r="E348" s="72" t="s">
        <v>4</v>
      </c>
      <c r="F348" s="72" t="s">
        <v>193</v>
      </c>
      <c r="G348" s="72">
        <v>1</v>
      </c>
      <c r="H348" s="46"/>
      <c r="I348" s="72"/>
      <c r="J348" s="70"/>
      <c r="K348" s="44"/>
      <c r="L348" s="45"/>
      <c r="M348" s="70"/>
    </row>
    <row r="349" spans="1:16" s="4" customFormat="1" ht="114" customHeight="1" x14ac:dyDescent="0.2">
      <c r="A349" s="88">
        <v>45</v>
      </c>
      <c r="B349" s="92" t="s">
        <v>349</v>
      </c>
      <c r="C349" s="72"/>
      <c r="D349" s="72"/>
      <c r="E349" s="72" t="s">
        <v>105</v>
      </c>
      <c r="F349" s="72" t="s">
        <v>61</v>
      </c>
      <c r="G349" s="72">
        <v>1</v>
      </c>
      <c r="H349" s="46"/>
      <c r="I349" s="72"/>
      <c r="J349" s="57"/>
      <c r="K349" s="44"/>
      <c r="L349" s="45"/>
      <c r="M349" s="57"/>
    </row>
    <row r="350" spans="1:16" s="4" customFormat="1" ht="19.5" customHeight="1" x14ac:dyDescent="0.2">
      <c r="A350" s="84">
        <v>46</v>
      </c>
      <c r="B350" s="91" t="s">
        <v>386</v>
      </c>
      <c r="C350" s="72">
        <v>519</v>
      </c>
      <c r="D350" s="72" t="s">
        <v>170</v>
      </c>
      <c r="E350" s="72" t="s">
        <v>26</v>
      </c>
      <c r="F350" s="47"/>
      <c r="G350" s="72">
        <v>10</v>
      </c>
      <c r="H350" s="46"/>
      <c r="I350" s="72"/>
      <c r="J350" s="43" t="str">
        <f>CONCATENATE("INSERT INTO `medical_vacancies` (`id`, `keyOrganization`, `job`, `division`, `bet`, `measures`) VALUES (NULL, ","'",D350,"', '",E366,"', ","'",F365,"', ","'",G365,"', ","'",I350,"');")</f>
        <v>INSERT INTO `medical_vacancies` (`id`, `keyOrganization`, `job`, `division`, `bet`, `measures`) VALUES (NULL, 'lipetsk-emergency', 'врач - лабораторный генетик', 'стационар', '5', '');</v>
      </c>
      <c r="K350" s="44" t="s">
        <v>181</v>
      </c>
      <c r="L350" s="45" t="s">
        <v>182</v>
      </c>
      <c r="M350" s="43"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51" spans="1:16" s="4" customFormat="1" ht="19.5" customHeight="1" x14ac:dyDescent="0.2">
      <c r="A351" s="84"/>
      <c r="B351" s="91"/>
      <c r="C351" s="72">
        <v>520</v>
      </c>
      <c r="D351" s="72" t="s">
        <v>170</v>
      </c>
      <c r="E351" s="72" t="s">
        <v>13</v>
      </c>
      <c r="F351" s="47"/>
      <c r="G351" s="72">
        <v>2</v>
      </c>
      <c r="H351" s="46"/>
      <c r="I351" s="72" t="s">
        <v>115</v>
      </c>
      <c r="J351" s="43" t="str">
        <f>CONCATENATE("INSERT INTO `medical_vacancies` (`id`, `keyOrganization`, `job`, `division`, `bet`, `measures`) VALUES (NULL, ","'",D351,"', '",E367,"', ","'",F366,"', ","'",G366,"', ","'",I351,"');")</f>
        <v>INSERT INTO `medical_vacancies` (`id`, `keyOrganization`, `job`, `division`, `bet`, `measures`) VALUES (NULL, 'lipetsk-emergency', 'врач клинической лабораторной диагностики  ',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351" s="44" t="s">
        <v>181</v>
      </c>
      <c r="L351" s="45" t="s">
        <v>182</v>
      </c>
      <c r="M351" s="43"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52" spans="1:16" s="4" customFormat="1" ht="19.5" customHeight="1" x14ac:dyDescent="0.2">
      <c r="A352" s="84"/>
      <c r="B352" s="91"/>
      <c r="C352" s="72">
        <v>521</v>
      </c>
      <c r="D352" s="72" t="s">
        <v>170</v>
      </c>
      <c r="E352" s="72" t="s">
        <v>25</v>
      </c>
      <c r="F352" s="47"/>
      <c r="G352" s="72">
        <v>3</v>
      </c>
      <c r="H352" s="46"/>
      <c r="I352" s="72" t="s">
        <v>109</v>
      </c>
      <c r="J352" s="43" t="str">
        <f>CONCATENATE("INSERT INTO `medical_vacancies` (`id`, `keyOrganization`, `job`, `division`, `bet`, `measures`) VALUES (NULL, ","'",D352,"', '",E368,"', ","'",F367,"', ","'",G367,"', ","'",I352,"');")</f>
        <v>INSERT INTO `medical_vacancies` (`id`, `keyOrganization`, `job`, `division`, `bet`, `measures`) VALUES (NULL, 'lipetsk-emergency', 'врач-неонатолог', 'стационар',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352" s="44" t="s">
        <v>181</v>
      </c>
      <c r="L352" s="45" t="s">
        <v>182</v>
      </c>
      <c r="M352" s="43"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53" spans="1:16" s="4" customFormat="1" ht="69.75" customHeight="1" x14ac:dyDescent="0.2">
      <c r="A353" s="84"/>
      <c r="B353" s="91"/>
      <c r="C353" s="72">
        <v>522</v>
      </c>
      <c r="D353" s="72" t="s">
        <v>170</v>
      </c>
      <c r="E353" s="72" t="s">
        <v>17</v>
      </c>
      <c r="F353" s="47"/>
      <c r="G353" s="72">
        <v>6</v>
      </c>
      <c r="H353" s="46"/>
      <c r="I353" s="72" t="s">
        <v>109</v>
      </c>
      <c r="J353" s="43" t="e">
        <f>CONCATENATE("INSERT INTO `medical_vacancies` (`id`, `keyOrganization`, `job`, `division`, `bet`, `measures`) VALUES (NULL, ","'",D353,"', '",#REF!,"', ","'",F368,"', ","'",G368,"', ","'",I353,"');")</f>
        <v>#REF!</v>
      </c>
      <c r="K353" s="44" t="s">
        <v>181</v>
      </c>
      <c r="L353" s="45" t="s">
        <v>182</v>
      </c>
      <c r="M353" s="43"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354" spans="1:16" s="4" customFormat="1" ht="19.5" customHeight="1" x14ac:dyDescent="0.2">
      <c r="A354" s="84">
        <v>47</v>
      </c>
      <c r="B354" s="91" t="s">
        <v>94</v>
      </c>
      <c r="C354" s="72">
        <v>528</v>
      </c>
      <c r="D354" s="72" t="s">
        <v>171</v>
      </c>
      <c r="E354" s="76" t="s">
        <v>42</v>
      </c>
      <c r="F354" s="72" t="s">
        <v>61</v>
      </c>
      <c r="G354" s="72">
        <v>1</v>
      </c>
      <c r="H354" s="46"/>
      <c r="I354" s="72"/>
      <c r="J354" s="43" t="str">
        <f>CONCATENATE("INSERT INTO `medical_vacancies` (`id`, `keyOrganization`, `job`, `division`, `bet`, `measures`) VALUES (NULL, ","'",D354,"', '",E370,"', ","'",F369,"', ","'",G369,"', ","'",I354,"');")</f>
        <v>INSERT INTO `medical_vacancies` (`id`, `keyOrganization`, `job`, `division`, `bet`, `measures`) VALUES (NULL, 'obl-stom-center', 'врач-оториноларинголог (0,5 ст.)', 'стационар', '3', '');</v>
      </c>
      <c r="K354" s="44" t="s">
        <v>181</v>
      </c>
      <c r="L354" s="45" t="s">
        <v>182</v>
      </c>
      <c r="M354" s="43" t="str">
        <f t="shared" si="16"/>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55" spans="1:16" s="4" customFormat="1" ht="19.5" customHeight="1" x14ac:dyDescent="0.2">
      <c r="A355" s="84"/>
      <c r="B355" s="91"/>
      <c r="C355" s="72">
        <v>529</v>
      </c>
      <c r="D355" s="72" t="s">
        <v>171</v>
      </c>
      <c r="E355" s="72" t="s">
        <v>40</v>
      </c>
      <c r="F355" s="72" t="s">
        <v>61</v>
      </c>
      <c r="G355" s="72">
        <v>1</v>
      </c>
      <c r="H355" s="46"/>
      <c r="I355" s="72"/>
      <c r="J355" s="43" t="str">
        <f>CONCATENATE("INSERT INTO `medical_vacancies` (`id`, `keyOrganization`, `job`, `division`, `bet`, `measures`) VALUES (NULL, ","'",D355,"', '",E371,"', ","'",F370,"', ","'",G370,"', ","'",I355,"');")</f>
        <v>INSERT INTO `medical_vacancies` (`id`, `keyOrganization`, `job`, `division`, `bet`, `measures`) VALUES (NULL, 'obl-stom-center', 'врач-анестезиолог-реаниматолог', 'стационар', '1', '');</v>
      </c>
      <c r="K355" s="44" t="s">
        <v>181</v>
      </c>
      <c r="L355" s="45" t="s">
        <v>182</v>
      </c>
      <c r="M355" s="43" t="str">
        <f t="shared" si="16"/>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56" spans="1:16" s="4" customFormat="1" ht="19.5" customHeight="1" x14ac:dyDescent="0.2">
      <c r="A356" s="84"/>
      <c r="B356" s="91"/>
      <c r="C356" s="72"/>
      <c r="D356" s="72"/>
      <c r="E356" s="72" t="s">
        <v>52</v>
      </c>
      <c r="F356" s="72" t="s">
        <v>61</v>
      </c>
      <c r="G356" s="72">
        <v>1</v>
      </c>
      <c r="H356" s="46"/>
      <c r="I356" s="72"/>
      <c r="J356" s="43"/>
      <c r="K356" s="44"/>
      <c r="L356" s="45"/>
      <c r="M356" s="43"/>
    </row>
    <row r="357" spans="1:16" s="4" customFormat="1" ht="19.5" customHeight="1" x14ac:dyDescent="0.2">
      <c r="A357" s="84"/>
      <c r="B357" s="91"/>
      <c r="C357" s="72">
        <v>530</v>
      </c>
      <c r="D357" s="72" t="s">
        <v>171</v>
      </c>
      <c r="E357" s="72" t="s">
        <v>41</v>
      </c>
      <c r="F357" s="72" t="s">
        <v>61</v>
      </c>
      <c r="G357" s="72">
        <v>1</v>
      </c>
      <c r="H357" s="46"/>
      <c r="I357" s="72"/>
      <c r="J357" s="43" t="str">
        <f>CONCATENATE("INSERT INTO `medical_vacancies` (`id`, `keyOrganization`, `job`, `division`, `bet`, `measures`) VALUES (NULL, ","'",D357,"', '",E373,"', ","'",F372,"', ","'",G372,"', ","'",I357,"');")</f>
        <v>INSERT INTO `medical_vacancies` (`id`, `keyOrganization`, `job`, `division`, `bet`, `measures`) VALUES (NULL, 'obl-stom-center', 'врач-педиатр', 'стационар', '1', '');</v>
      </c>
      <c r="K357" s="44" t="s">
        <v>181</v>
      </c>
      <c r="L357" s="45" t="s">
        <v>182</v>
      </c>
      <c r="M357" s="43" t="str">
        <f t="shared" si="16"/>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358" spans="1:16" s="4" customFormat="1" ht="39.75" customHeight="1" x14ac:dyDescent="0.2">
      <c r="A358" s="84"/>
      <c r="B358" s="91"/>
      <c r="C358" s="72"/>
      <c r="D358" s="72"/>
      <c r="E358" s="72" t="s">
        <v>93</v>
      </c>
      <c r="F358" s="72" t="s">
        <v>61</v>
      </c>
      <c r="G358" s="72">
        <v>1</v>
      </c>
      <c r="H358" s="46"/>
      <c r="I358" s="72"/>
      <c r="J358" s="57"/>
      <c r="K358" s="44"/>
      <c r="L358" s="45"/>
      <c r="M358" s="57"/>
    </row>
    <row r="359" spans="1:16" s="4" customFormat="1" ht="30.75" customHeight="1" x14ac:dyDescent="0.2">
      <c r="A359" s="85">
        <v>48</v>
      </c>
      <c r="B359" s="91" t="s">
        <v>387</v>
      </c>
      <c r="C359" s="72"/>
      <c r="D359" s="72"/>
      <c r="E359" s="80" t="s">
        <v>86</v>
      </c>
      <c r="F359" s="80" t="s">
        <v>302</v>
      </c>
      <c r="G359" s="80">
        <v>1</v>
      </c>
      <c r="H359" s="46"/>
      <c r="I359" s="72"/>
      <c r="J359" s="57"/>
      <c r="K359" s="44"/>
      <c r="L359" s="45"/>
      <c r="M359" s="57"/>
    </row>
    <row r="360" spans="1:16" s="4" customFormat="1" ht="23.25" customHeight="1" x14ac:dyDescent="0.2">
      <c r="A360" s="86"/>
      <c r="B360" s="91"/>
      <c r="C360" s="72"/>
      <c r="D360" s="72"/>
      <c r="E360" s="81"/>
      <c r="F360" s="81"/>
      <c r="G360" s="81"/>
      <c r="H360" s="46"/>
      <c r="I360" s="72"/>
      <c r="J360" s="62"/>
      <c r="K360" s="44"/>
      <c r="L360" s="45"/>
      <c r="M360" s="62"/>
    </row>
    <row r="361" spans="1:16" s="4" customFormat="1" ht="81" customHeight="1" x14ac:dyDescent="0.2">
      <c r="A361" s="89"/>
      <c r="B361" s="91"/>
      <c r="C361" s="72">
        <v>532</v>
      </c>
      <c r="D361" s="72" t="s">
        <v>172</v>
      </c>
      <c r="E361" s="82"/>
      <c r="F361" s="82"/>
      <c r="G361" s="82"/>
      <c r="H361" s="46"/>
      <c r="I361" s="72"/>
      <c r="J361" s="43" t="e">
        <f>CONCATENATE("INSERT INTO `medical_vacancies` (`id`, `keyOrganization`, `job`, `division`, `bet`, `measures`) VALUES (NULL, ","'",D361,"', '",#REF!,"', ","'",#REF!,"', ","'",#REF!,"', ","'",I361,"');")</f>
        <v>#REF!</v>
      </c>
      <c r="K361" s="44" t="s">
        <v>181</v>
      </c>
      <c r="L361" s="45" t="s">
        <v>182</v>
      </c>
      <c r="M361" s="43" t="str">
        <f t="shared" si="16"/>
        <v>&lt;div id='entry'&gt;&lt;/div&gt;
&lt;link rel='stylesheet' href='http://h90428dg.beget.tech/css/style_doctor.css'&gt;
&lt;script src='https://yastatic.net/s3/frontend/forms/_/embed.js'&gt;&lt;/script&gt;
&lt;script src='http://h90428dg.beget.tech/js/POST_Request.js'&gt;&lt;/script&gt;
&lt;script&gt;let data = display('obl-sud-med-exp');&lt;/script&gt;</v>
      </c>
      <c r="P361" s="48"/>
    </row>
    <row r="362" spans="1:16" s="4" customFormat="1" ht="103.5" customHeight="1" x14ac:dyDescent="0.2">
      <c r="A362" s="87">
        <v>49</v>
      </c>
      <c r="B362" s="93" t="s">
        <v>307</v>
      </c>
      <c r="C362" s="72">
        <v>533</v>
      </c>
      <c r="D362" s="74" t="s">
        <v>173</v>
      </c>
      <c r="E362" s="74" t="s">
        <v>77</v>
      </c>
      <c r="F362" s="77"/>
      <c r="G362" s="74">
        <v>1</v>
      </c>
      <c r="H362" s="46">
        <v>48.541499999999999</v>
      </c>
      <c r="I362" s="72"/>
      <c r="J362" s="43" t="e">
        <f>CONCATENATE("INSERT INTO `medical_vacancies` (`id`, `keyOrganization`, `job`, `division`, `bet`, `measures`) VALUES (NULL, ","'",D362,"', '",#REF!,"', ","'",#REF!,"', ","'",#REF!,"', ","'",I362,"');")</f>
        <v>#REF!</v>
      </c>
      <c r="K362" s="44" t="s">
        <v>181</v>
      </c>
      <c r="L362" s="45" t="s">
        <v>182</v>
      </c>
      <c r="M362" s="43" t="str">
        <f t="shared" si="16"/>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363" spans="1:16" s="4" customFormat="1" ht="19.5" customHeight="1" x14ac:dyDescent="0.2">
      <c r="A363" s="84">
        <v>50</v>
      </c>
      <c r="B363" s="91" t="s">
        <v>388</v>
      </c>
      <c r="C363" s="72">
        <v>537</v>
      </c>
      <c r="D363" s="72" t="s">
        <v>174</v>
      </c>
      <c r="E363" s="72" t="s">
        <v>2</v>
      </c>
      <c r="F363" s="72" t="s">
        <v>189</v>
      </c>
      <c r="G363" s="72">
        <v>1</v>
      </c>
      <c r="H363" s="46"/>
      <c r="I363" s="72"/>
      <c r="J363" s="43" t="e">
        <f>CONCATENATE("INSERT INTO `medical_vacancies` (`id`, `keyOrganization`, `job`, `division`, `bet`, `measures`) VALUES (NULL, ","'",D363,"', '",#REF!,"', ","'",#REF!,"', ","'",#REF!,"', ","'",#REF!,"');")</f>
        <v>#REF!</v>
      </c>
      <c r="K363" s="44" t="s">
        <v>181</v>
      </c>
      <c r="L363" s="45" t="s">
        <v>182</v>
      </c>
      <c r="M363" s="43" t="str">
        <f t="shared" si="16"/>
        <v>&lt;div id='entry'&gt;&lt;/div&gt;
&lt;link rel='stylesheet' href='http://h90428dg.beget.tech/css/style_doctor.css'&gt;
&lt;script src='https://yastatic.net/s3/frontend/forms/_/embed.js'&gt;&lt;/script&gt;
&lt;script src='http://h90428dg.beget.tech/js/POST_Request.js'&gt;&lt;/script&gt;
&lt;script&gt;let data = display('obl-antispid');&lt;/script&gt;</v>
      </c>
    </row>
    <row r="364" spans="1:16" s="4" customFormat="1" ht="96.75" customHeight="1" x14ac:dyDescent="0.2">
      <c r="A364" s="84"/>
      <c r="B364" s="91"/>
      <c r="C364" s="72"/>
      <c r="D364" s="72"/>
      <c r="E364" s="72" t="s">
        <v>63</v>
      </c>
      <c r="F364" s="72" t="s">
        <v>189</v>
      </c>
      <c r="G364" s="72">
        <v>1</v>
      </c>
      <c r="H364" s="46"/>
      <c r="I364" s="72"/>
      <c r="J364" s="61"/>
      <c r="K364" s="44"/>
      <c r="L364" s="45"/>
      <c r="M364" s="61"/>
    </row>
    <row r="365" spans="1:16" s="4" customFormat="1" ht="19.5" customHeight="1" x14ac:dyDescent="0.2">
      <c r="A365" s="85">
        <v>51</v>
      </c>
      <c r="B365" s="91" t="s">
        <v>389</v>
      </c>
      <c r="C365" s="72">
        <v>540</v>
      </c>
      <c r="D365" s="72" t="s">
        <v>175</v>
      </c>
      <c r="E365" s="72" t="s">
        <v>17</v>
      </c>
      <c r="F365" s="72" t="s">
        <v>62</v>
      </c>
      <c r="G365" s="72">
        <v>5</v>
      </c>
      <c r="H365" s="46"/>
      <c r="I365" s="72" t="s">
        <v>115</v>
      </c>
      <c r="J365" s="43" t="e">
        <f>CONCATENATE("INSERT INTO `medical_vacancies` (`id`, `keyOrganization`, `job`, `division`, `bet`, `measures`) VALUES (NULL, ","'",D365,"', '",#REF!,"', ","'",#REF!,"', ","'",#REF!,"', ","'",#REF!,"');")</f>
        <v>#REF!</v>
      </c>
      <c r="K365" s="44" t="s">
        <v>181</v>
      </c>
      <c r="L365" s="45" t="s">
        <v>182</v>
      </c>
      <c r="M365" s="43"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66" spans="1:16" s="4" customFormat="1" ht="19.5" customHeight="1" x14ac:dyDescent="0.2">
      <c r="A366" s="86"/>
      <c r="B366" s="91"/>
      <c r="C366" s="72">
        <v>541</v>
      </c>
      <c r="D366" s="72" t="s">
        <v>175</v>
      </c>
      <c r="E366" s="72" t="s">
        <v>328</v>
      </c>
      <c r="F366" s="72" t="s">
        <v>61</v>
      </c>
      <c r="G366" s="72">
        <v>1</v>
      </c>
      <c r="H366" s="46"/>
      <c r="I366" s="72"/>
      <c r="J366" s="43" t="e">
        <f>CONCATENATE("INSERT INTO `medical_vacancies` (`id`, `keyOrganization`, `job`, `division`, `bet`, `measures`) VALUES (NULL, ","'",D366,"', '",#REF!,"', ","'",#REF!,"', ","'",#REF!,"', ","'",I365,"');")</f>
        <v>#REF!</v>
      </c>
      <c r="K366" s="44" t="s">
        <v>181</v>
      </c>
      <c r="L366" s="45" t="s">
        <v>182</v>
      </c>
      <c r="M366" s="43"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67" spans="1:16" s="4" customFormat="1" ht="19.5" customHeight="1" x14ac:dyDescent="0.2">
      <c r="A367" s="86"/>
      <c r="B367" s="91"/>
      <c r="C367" s="72">
        <v>542</v>
      </c>
      <c r="D367" s="72" t="s">
        <v>175</v>
      </c>
      <c r="E367" s="72" t="s">
        <v>323</v>
      </c>
      <c r="F367" s="72" t="s">
        <v>62</v>
      </c>
      <c r="G367" s="72">
        <v>1</v>
      </c>
      <c r="H367" s="46"/>
      <c r="I367" s="72"/>
      <c r="J367" s="43" t="e">
        <f>CONCATENATE("INSERT INTO `medical_vacancies` (`id`, `keyOrganization`, `job`, `division`, `bet`, `measures`) VALUES (NULL, ","'",D367,"', '",#REF!,"', ","'",#REF!,"', ","'",#REF!,"', ","'",I366,"');")</f>
        <v>#REF!</v>
      </c>
      <c r="K367" s="44" t="s">
        <v>181</v>
      </c>
      <c r="L367" s="45" t="s">
        <v>182</v>
      </c>
      <c r="M367" s="43"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68" spans="1:16" s="4" customFormat="1" ht="51" customHeight="1" x14ac:dyDescent="0.2">
      <c r="A368" s="86"/>
      <c r="B368" s="91"/>
      <c r="C368" s="72">
        <v>543</v>
      </c>
      <c r="D368" s="72" t="s">
        <v>175</v>
      </c>
      <c r="E368" s="72" t="s">
        <v>24</v>
      </c>
      <c r="F368" s="72" t="s">
        <v>62</v>
      </c>
      <c r="G368" s="72">
        <v>1</v>
      </c>
      <c r="H368" s="46"/>
      <c r="I368" s="72" t="s">
        <v>109</v>
      </c>
      <c r="J368" s="43" t="e">
        <f>CONCATENATE("INSERT INTO `medical_vacancies` (`id`, `keyOrganization`, `job`, `division`, `bet`, `measures`) VALUES (NULL, ","'",D368,"', '",#REF!,"', ","'",#REF!,"', ","'",#REF!,"', ","'",I367,"');")</f>
        <v>#REF!</v>
      </c>
      <c r="K368" s="44" t="s">
        <v>181</v>
      </c>
      <c r="L368" s="45" t="s">
        <v>182</v>
      </c>
      <c r="M368" s="43"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369" spans="1:13" s="4" customFormat="1" ht="19.5" customHeight="1" x14ac:dyDescent="0.2">
      <c r="A369" s="84">
        <v>52</v>
      </c>
      <c r="B369" s="91" t="s">
        <v>390</v>
      </c>
      <c r="C369" s="72">
        <v>549</v>
      </c>
      <c r="D369" s="72" t="s">
        <v>176</v>
      </c>
      <c r="E369" s="72" t="s">
        <v>2</v>
      </c>
      <c r="F369" s="72" t="s">
        <v>62</v>
      </c>
      <c r="G369" s="72">
        <v>3</v>
      </c>
      <c r="H369" s="46"/>
      <c r="I369" s="72" t="s">
        <v>115</v>
      </c>
      <c r="J369" s="43" t="e">
        <f>CONCATENATE("INSERT INTO `medical_vacancies` (`id`, `keyOrganization`, `job`, `division`, `bet`, `measures`) VALUES (NULL, ","'",D369,"', '",#REF!,"', ","'",#REF!,"', ","'",#REF!,"', ","'",I371,"');")</f>
        <v>#REF!</v>
      </c>
      <c r="K369" s="44" t="s">
        <v>181</v>
      </c>
      <c r="L369" s="45" t="s">
        <v>182</v>
      </c>
      <c r="M369" s="43"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70" spans="1:13" s="4" customFormat="1" ht="19.5" customHeight="1" x14ac:dyDescent="0.2">
      <c r="A370" s="84"/>
      <c r="B370" s="91"/>
      <c r="C370" s="72">
        <v>550</v>
      </c>
      <c r="D370" s="72" t="s">
        <v>176</v>
      </c>
      <c r="E370" s="72" t="s">
        <v>330</v>
      </c>
      <c r="F370" s="72" t="s">
        <v>62</v>
      </c>
      <c r="G370" s="72">
        <v>1</v>
      </c>
      <c r="H370" s="46"/>
      <c r="I370" s="72"/>
      <c r="J370" s="43" t="e">
        <f>CONCATENATE("INSERT INTO `medical_vacancies` (`id`, `keyOrganization`, `job`, `division`, `bet`, `measures`) VALUES (NULL, ","'",D370,"', '",#REF!,"', ","'",#REF!,"', ","'",#REF!,"', ","'",I370,"');")</f>
        <v>#REF!</v>
      </c>
      <c r="K370" s="44" t="s">
        <v>181</v>
      </c>
      <c r="L370" s="45" t="s">
        <v>182</v>
      </c>
      <c r="M370" s="43"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71" spans="1:13" s="4" customFormat="1" ht="19.5" customHeight="1" x14ac:dyDescent="0.2">
      <c r="A371" s="84"/>
      <c r="B371" s="91"/>
      <c r="C371" s="72"/>
      <c r="D371" s="72"/>
      <c r="E371" s="72" t="s">
        <v>17</v>
      </c>
      <c r="F371" s="72" t="s">
        <v>62</v>
      </c>
      <c r="G371" s="72">
        <v>2</v>
      </c>
      <c r="H371" s="46"/>
      <c r="I371" s="72" t="s">
        <v>109</v>
      </c>
      <c r="J371" s="43"/>
      <c r="K371" s="44"/>
      <c r="L371" s="45"/>
      <c r="M371" s="43"/>
    </row>
    <row r="372" spans="1:13" s="4" customFormat="1" ht="19.5" customHeight="1" x14ac:dyDescent="0.2">
      <c r="A372" s="84"/>
      <c r="B372" s="91"/>
      <c r="C372" s="72">
        <v>551</v>
      </c>
      <c r="D372" s="72" t="s">
        <v>176</v>
      </c>
      <c r="E372" s="72" t="s">
        <v>331</v>
      </c>
      <c r="F372" s="72" t="s">
        <v>62</v>
      </c>
      <c r="G372" s="72">
        <v>1</v>
      </c>
      <c r="H372" s="46"/>
      <c r="I372" s="72"/>
      <c r="J372" s="43" t="e">
        <f>CONCATENATE("INSERT INTO `medical_vacancies` (`id`, `keyOrganization`, `job`, `division`, `bet`, `measures`) VALUES (NULL, ","'",D372,"', '",#REF!,"', ","'",#REF!,"', ","'",#REF!,"', ","'",I372,"');")</f>
        <v>#REF!</v>
      </c>
      <c r="K372" s="44" t="s">
        <v>181</v>
      </c>
      <c r="L372" s="45" t="s">
        <v>182</v>
      </c>
      <c r="M372" s="43"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73" spans="1:13" s="4" customFormat="1" ht="39" customHeight="1" x14ac:dyDescent="0.2">
      <c r="A373" s="84"/>
      <c r="B373" s="91"/>
      <c r="C373" s="72">
        <v>552</v>
      </c>
      <c r="D373" s="72" t="s">
        <v>176</v>
      </c>
      <c r="E373" s="72" t="s">
        <v>25</v>
      </c>
      <c r="F373" s="72" t="s">
        <v>62</v>
      </c>
      <c r="G373" s="72">
        <v>1</v>
      </c>
      <c r="H373" s="46"/>
      <c r="I373" s="72" t="s">
        <v>115</v>
      </c>
      <c r="J373" s="43" t="e">
        <f>CONCATENATE("INSERT INTO `medical_vacancies` (`id`, `keyOrganization`, `job`, `division`, `bet`, `measures`) VALUES (NULL, ","'",D373,"', '",#REF!,"', ","'",#REF!,"', ","'",#REF!,"', ","'",I373,"');")</f>
        <v>#REF!</v>
      </c>
      <c r="K373" s="44" t="s">
        <v>181</v>
      </c>
      <c r="L373" s="45" t="s">
        <v>182</v>
      </c>
      <c r="M373" s="43"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374" spans="1:13" s="4" customFormat="1" ht="128.25" customHeight="1" x14ac:dyDescent="0.2">
      <c r="A374" s="87">
        <v>53</v>
      </c>
      <c r="B374" s="92" t="s">
        <v>391</v>
      </c>
      <c r="C374" s="72">
        <v>564</v>
      </c>
      <c r="D374" s="72" t="s">
        <v>177</v>
      </c>
      <c r="E374" s="72" t="s">
        <v>25</v>
      </c>
      <c r="F374" s="72"/>
      <c r="G374" s="72">
        <v>1</v>
      </c>
      <c r="H374" s="46"/>
      <c r="I374" s="72" t="s">
        <v>109</v>
      </c>
      <c r="J374" s="43" t="e">
        <f>CONCATENATE("INSERT INTO `medical_vacancies` (`id`, `keyOrganization`, `job`, `division`, `bet`, `measures`) VALUES (NULL, ","'",D374,"', '",#REF!,"', ","'",#REF!,"', ","'",#REF!,"', ","'",#REF!,"');")</f>
        <v>#REF!</v>
      </c>
      <c r="K374" s="44" t="s">
        <v>181</v>
      </c>
      <c r="L374" s="45" t="s">
        <v>182</v>
      </c>
      <c r="M374" s="43" t="str">
        <f t="shared" si="16"/>
        <v>&lt;div id='entry'&gt;&lt;/div&gt;
&lt;link rel='stylesheet' href='http://h90428dg.beget.tech/css/style_doctor.css'&gt;
&lt;script src='https://yastatic.net/s3/frontend/forms/_/embed.js'&gt;&lt;/script&gt;
&lt;script src='http://h90428dg.beget.tech/js/POST_Request.js'&gt;&lt;/script&gt;
&lt;script&gt;let data = display('obl-det-san-mechta');&lt;/script&gt;</v>
      </c>
    </row>
    <row r="375" spans="1:13" s="4" customFormat="1" ht="138.75" customHeight="1" x14ac:dyDescent="0.2">
      <c r="A375" s="87">
        <v>54</v>
      </c>
      <c r="B375" s="92" t="s">
        <v>78</v>
      </c>
      <c r="C375" s="72">
        <v>582</v>
      </c>
      <c r="D375" s="72" t="s">
        <v>178</v>
      </c>
      <c r="E375" s="72" t="s">
        <v>80</v>
      </c>
      <c r="F375" s="72"/>
      <c r="G375" s="72">
        <v>1</v>
      </c>
      <c r="H375" s="46"/>
      <c r="I375" s="72"/>
      <c r="J375" s="43" t="e">
        <f>CONCATENATE("INSERT INTO `medical_vacancies` (`id`, `keyOrganization`, `job`, `division`, `bet`, `measures`) VALUES (NULL, ","'",D375,"', '",#REF!,"', ","'",#REF!,"', ","'",#REF!,"', ","'",I375,"');")</f>
        <v>#REF!</v>
      </c>
      <c r="K375" s="44" t="s">
        <v>181</v>
      </c>
      <c r="L375" s="45" t="s">
        <v>182</v>
      </c>
      <c r="M375" s="43" t="str">
        <f t="shared" ref="M375" si="17">CONCATENATE(K375,D375,L375)</f>
        <v>&lt;div id='entry'&gt;&lt;/div&gt;
&lt;link rel='stylesheet' href='http://h90428dg.beget.tech/css/style_doctor.css'&gt;
&lt;script src='https://yastatic.net/s3/frontend/forms/_/embed.js'&gt;&lt;/script&gt;
&lt;script src='http://h90428dg.beget.tech/js/POST_Request.js'&gt;&lt;/script&gt;
&lt;script&gt;let data = display('elets-med-college');&lt;/script&gt;</v>
      </c>
    </row>
    <row r="376" spans="1:13" ht="19.5" customHeight="1" x14ac:dyDescent="0.25">
      <c r="B376" s="4"/>
      <c r="C376" s="4"/>
      <c r="D376" s="4"/>
      <c r="I376" s="4"/>
      <c r="J376" s="2"/>
      <c r="K376" s="2"/>
      <c r="M376" s="2"/>
    </row>
    <row r="377" spans="1:13" ht="19.5" customHeight="1" x14ac:dyDescent="0.25">
      <c r="B377" s="4"/>
      <c r="C377" s="4"/>
      <c r="D377" s="4"/>
      <c r="I377" s="4"/>
      <c r="J377" s="2"/>
      <c r="K377" s="2"/>
      <c r="M377" s="2"/>
    </row>
    <row r="378" spans="1:13" ht="19.5" customHeight="1" x14ac:dyDescent="0.25">
      <c r="B378" s="4"/>
      <c r="C378" s="4"/>
      <c r="D378" s="4"/>
      <c r="I378" s="4"/>
      <c r="J378" s="2"/>
      <c r="K378" s="2"/>
      <c r="M378" s="2"/>
    </row>
    <row r="379" spans="1:13" ht="19.5" customHeight="1" x14ac:dyDescent="0.25">
      <c r="B379" s="4"/>
      <c r="C379" s="4"/>
      <c r="D379" s="4"/>
      <c r="I379" s="4"/>
      <c r="J379" s="2"/>
      <c r="K379" s="2"/>
      <c r="M379" s="2"/>
    </row>
    <row r="380" spans="1:13" ht="19.5" customHeight="1" x14ac:dyDescent="0.25">
      <c r="B380" s="4"/>
      <c r="C380" s="4"/>
      <c r="D380" s="4"/>
      <c r="I380" s="4"/>
      <c r="J380" s="2"/>
      <c r="K380" s="2"/>
      <c r="M380" s="2"/>
    </row>
    <row r="381" spans="1:13" ht="19.5" customHeight="1" x14ac:dyDescent="0.25">
      <c r="B381" s="4"/>
      <c r="C381" s="4"/>
      <c r="D381" s="4"/>
      <c r="I381" s="4"/>
      <c r="J381" s="2"/>
      <c r="K381" s="2"/>
      <c r="M381" s="2"/>
    </row>
    <row r="382" spans="1:13" ht="19.5" customHeight="1" x14ac:dyDescent="0.25">
      <c r="B382" s="4"/>
      <c r="C382" s="4"/>
      <c r="D382" s="4"/>
      <c r="I382" s="4"/>
      <c r="J382" s="2"/>
      <c r="K382" s="2"/>
      <c r="M382" s="2"/>
    </row>
    <row r="383" spans="1:13" ht="19.5" customHeight="1" x14ac:dyDescent="0.25">
      <c r="B383" s="4"/>
      <c r="C383" s="4"/>
      <c r="D383" s="4"/>
      <c r="I383" s="4"/>
      <c r="J383" s="2"/>
      <c r="K383" s="2"/>
      <c r="M383" s="2"/>
    </row>
    <row r="384" spans="1:13" ht="19.5" customHeight="1" x14ac:dyDescent="0.25">
      <c r="B384" s="4"/>
      <c r="C384" s="4"/>
      <c r="D384" s="4"/>
      <c r="I384" s="4"/>
      <c r="J384" s="2"/>
      <c r="K384" s="2"/>
      <c r="M384" s="2"/>
    </row>
    <row r="385" spans="2:13" ht="19.5" customHeight="1" x14ac:dyDescent="0.25">
      <c r="B385" s="4"/>
      <c r="C385" s="4"/>
      <c r="D385" s="4"/>
      <c r="I385" s="4"/>
      <c r="J385" s="2"/>
      <c r="K385" s="2"/>
      <c r="M385" s="2"/>
    </row>
    <row r="386" spans="2:13" ht="19.5" customHeight="1" x14ac:dyDescent="0.25">
      <c r="B386" s="4"/>
      <c r="C386" s="4"/>
      <c r="D386" s="4"/>
      <c r="I386" s="4"/>
      <c r="J386" s="2"/>
      <c r="K386" s="2"/>
      <c r="M386" s="2"/>
    </row>
    <row r="387" spans="2:13" ht="19.5" customHeight="1" x14ac:dyDescent="0.25">
      <c r="B387" s="4"/>
      <c r="C387" s="4"/>
      <c r="D387" s="4"/>
      <c r="I387" s="4"/>
      <c r="J387" s="2"/>
      <c r="K387" s="2"/>
      <c r="M387" s="2"/>
    </row>
    <row r="388" spans="2:13" ht="19.5" customHeight="1" x14ac:dyDescent="0.25">
      <c r="B388" s="4"/>
      <c r="C388" s="4"/>
      <c r="D388" s="4"/>
      <c r="I388" s="4"/>
      <c r="J388" s="2"/>
      <c r="K388" s="2"/>
      <c r="M388" s="2"/>
    </row>
    <row r="389" spans="2:13" ht="19.5" customHeight="1" x14ac:dyDescent="0.25">
      <c r="B389" s="4"/>
      <c r="C389" s="4"/>
      <c r="D389" s="4"/>
      <c r="I389" s="4"/>
      <c r="J389" s="2"/>
      <c r="K389" s="2"/>
      <c r="M389" s="2"/>
    </row>
    <row r="390" spans="2:13" ht="19.5" customHeight="1" x14ac:dyDescent="0.25">
      <c r="B390" s="4"/>
      <c r="C390" s="4"/>
      <c r="D390" s="4"/>
      <c r="I390" s="4"/>
      <c r="J390" s="2"/>
      <c r="K390" s="2"/>
      <c r="M390" s="2"/>
    </row>
    <row r="391" spans="2:13" ht="19.5" customHeight="1" x14ac:dyDescent="0.25">
      <c r="B391" s="4"/>
      <c r="C391" s="4"/>
      <c r="D391" s="4"/>
      <c r="I391" s="4"/>
      <c r="J391" s="2"/>
      <c r="K391" s="2"/>
      <c r="M391" s="2"/>
    </row>
    <row r="392" spans="2:13" ht="19.5" customHeight="1" x14ac:dyDescent="0.25">
      <c r="B392" s="4"/>
      <c r="C392" s="4"/>
      <c r="D392" s="4"/>
      <c r="I392" s="4"/>
      <c r="J392" s="2"/>
      <c r="K392" s="2"/>
      <c r="M392" s="2"/>
    </row>
    <row r="393" spans="2:13" ht="19.5" customHeight="1" x14ac:dyDescent="0.25">
      <c r="B393" s="4"/>
      <c r="C393" s="4"/>
      <c r="D393" s="4"/>
      <c r="I393" s="4"/>
      <c r="J393" s="2"/>
      <c r="K393" s="2"/>
      <c r="M393" s="2"/>
    </row>
    <row r="394" spans="2:13" ht="19.5" customHeight="1" x14ac:dyDescent="0.25">
      <c r="B394" s="4"/>
      <c r="C394" s="4"/>
      <c r="D394" s="4"/>
      <c r="I394" s="4"/>
      <c r="J394" s="2"/>
      <c r="K394" s="2"/>
      <c r="M394" s="2"/>
    </row>
    <row r="395" spans="2:13" ht="19.5" customHeight="1" x14ac:dyDescent="0.25">
      <c r="B395" s="4"/>
      <c r="C395" s="4"/>
      <c r="D395" s="4"/>
      <c r="I395" s="4"/>
      <c r="J395" s="2"/>
      <c r="K395" s="2"/>
      <c r="M395" s="2"/>
    </row>
    <row r="396" spans="2:13" ht="19.5" customHeight="1" x14ac:dyDescent="0.25">
      <c r="B396" s="4"/>
      <c r="C396" s="4"/>
      <c r="D396" s="4"/>
      <c r="I396" s="4"/>
      <c r="J396" s="2"/>
      <c r="K396" s="2"/>
      <c r="M396" s="2"/>
    </row>
    <row r="397" spans="2:13" ht="19.5" customHeight="1" x14ac:dyDescent="0.25">
      <c r="B397" s="4"/>
      <c r="C397" s="4"/>
      <c r="D397" s="4"/>
      <c r="I397" s="4"/>
      <c r="J397" s="2"/>
      <c r="K397" s="2"/>
      <c r="M397" s="2"/>
    </row>
    <row r="398" spans="2:13" ht="19.5" customHeight="1" x14ac:dyDescent="0.25">
      <c r="B398" s="4"/>
      <c r="C398" s="4"/>
      <c r="D398" s="4"/>
      <c r="I398" s="4"/>
      <c r="J398" s="2"/>
      <c r="K398" s="2"/>
      <c r="M398" s="2"/>
    </row>
    <row r="399" spans="2:13" ht="19.5" customHeight="1" x14ac:dyDescent="0.25">
      <c r="B399" s="4"/>
      <c r="C399" s="4"/>
      <c r="D399" s="4"/>
      <c r="I399" s="4"/>
      <c r="J399" s="2"/>
      <c r="K399" s="2"/>
      <c r="M399" s="2"/>
    </row>
    <row r="400" spans="2:13" ht="19.5" customHeight="1" x14ac:dyDescent="0.25">
      <c r="B400" s="4"/>
      <c r="C400" s="4"/>
      <c r="D400" s="4"/>
      <c r="I400" s="4"/>
      <c r="J400" s="2"/>
      <c r="K400" s="2"/>
      <c r="M400" s="2"/>
    </row>
    <row r="401" spans="2:13" ht="19.5" customHeight="1" x14ac:dyDescent="0.25">
      <c r="B401" s="4"/>
      <c r="C401" s="4"/>
      <c r="D401" s="4"/>
      <c r="I401" s="4"/>
      <c r="J401" s="2"/>
      <c r="K401" s="2"/>
      <c r="M401" s="2"/>
    </row>
    <row r="402" spans="2:13" ht="19.5" customHeight="1" x14ac:dyDescent="0.25">
      <c r="B402" s="4"/>
      <c r="C402" s="4"/>
      <c r="D402" s="4"/>
      <c r="I402" s="4"/>
      <c r="J402" s="2"/>
      <c r="K402" s="2"/>
      <c r="M402" s="2"/>
    </row>
    <row r="403" spans="2:13" ht="19.5" customHeight="1" x14ac:dyDescent="0.25">
      <c r="B403" s="4"/>
      <c r="C403" s="4"/>
      <c r="D403" s="4"/>
      <c r="I403" s="4"/>
      <c r="J403" s="2"/>
      <c r="K403" s="2"/>
      <c r="M403" s="2"/>
    </row>
    <row r="404" spans="2:13" ht="19.5" customHeight="1" x14ac:dyDescent="0.25">
      <c r="B404" s="4"/>
      <c r="C404" s="4"/>
      <c r="D404" s="4"/>
      <c r="I404" s="4"/>
      <c r="J404" s="2"/>
      <c r="K404" s="2"/>
      <c r="M404" s="2"/>
    </row>
    <row r="405" spans="2:13" ht="19.5" customHeight="1" x14ac:dyDescent="0.25">
      <c r="B405" s="4"/>
      <c r="C405" s="4"/>
      <c r="D405" s="4"/>
      <c r="I405" s="4"/>
      <c r="J405" s="2"/>
      <c r="K405" s="2"/>
      <c r="M405" s="2"/>
    </row>
    <row r="406" spans="2:13" ht="19.5" customHeight="1" x14ac:dyDescent="0.25">
      <c r="B406" s="4"/>
      <c r="C406" s="4"/>
      <c r="D406" s="4"/>
      <c r="I406" s="4"/>
      <c r="J406" s="2"/>
      <c r="K406" s="2"/>
      <c r="M406" s="2"/>
    </row>
    <row r="407" spans="2:13" ht="19.5" customHeight="1" x14ac:dyDescent="0.25">
      <c r="B407" s="4"/>
      <c r="C407" s="4"/>
      <c r="D407" s="4"/>
      <c r="I407" s="4"/>
      <c r="J407" s="2"/>
      <c r="K407" s="2"/>
      <c r="M407" s="2"/>
    </row>
    <row r="408" spans="2:13" ht="19.5" customHeight="1" x14ac:dyDescent="0.25">
      <c r="B408" s="4"/>
      <c r="C408" s="4"/>
      <c r="D408" s="4"/>
      <c r="I408" s="4"/>
      <c r="J408" s="2"/>
      <c r="K408" s="2"/>
      <c r="M408" s="2"/>
    </row>
    <row r="409" spans="2:13" ht="19.5" customHeight="1" x14ac:dyDescent="0.25">
      <c r="B409" s="4"/>
      <c r="C409" s="4"/>
      <c r="D409" s="4"/>
      <c r="I409" s="4"/>
      <c r="J409" s="2"/>
      <c r="K409" s="2"/>
      <c r="M409" s="2"/>
    </row>
    <row r="410" spans="2:13" ht="19.5" customHeight="1" x14ac:dyDescent="0.25">
      <c r="B410" s="4"/>
      <c r="C410" s="4"/>
      <c r="D410" s="4"/>
      <c r="I410" s="4"/>
      <c r="J410" s="2"/>
      <c r="K410" s="2"/>
      <c r="M410" s="2"/>
    </row>
    <row r="411" spans="2:13" ht="19.5" customHeight="1" x14ac:dyDescent="0.25">
      <c r="B411" s="4"/>
      <c r="C411" s="4"/>
      <c r="D411" s="4"/>
      <c r="I411" s="4"/>
      <c r="J411" s="2"/>
      <c r="K411" s="2"/>
      <c r="M411" s="2"/>
    </row>
    <row r="412" spans="2:13" ht="19.5" customHeight="1" x14ac:dyDescent="0.25">
      <c r="B412" s="4"/>
      <c r="C412" s="4"/>
      <c r="D412" s="4"/>
      <c r="I412" s="4"/>
      <c r="J412" s="2"/>
      <c r="K412" s="2"/>
      <c r="M412" s="2"/>
    </row>
    <row r="413" spans="2:13" ht="19.5" customHeight="1" x14ac:dyDescent="0.25">
      <c r="B413" s="4"/>
      <c r="C413" s="4"/>
      <c r="D413" s="4"/>
      <c r="I413" s="4"/>
      <c r="J413" s="2"/>
      <c r="K413" s="2"/>
      <c r="M413" s="2"/>
    </row>
    <row r="414" spans="2:13" ht="19.5" customHeight="1" x14ac:dyDescent="0.25">
      <c r="B414" s="4"/>
      <c r="C414" s="4"/>
      <c r="D414" s="4"/>
      <c r="I414" s="4"/>
      <c r="J414" s="2"/>
      <c r="K414" s="2"/>
      <c r="M414" s="2"/>
    </row>
    <row r="415" spans="2:13" ht="19.5" customHeight="1" x14ac:dyDescent="0.25">
      <c r="B415" s="4"/>
      <c r="C415" s="4"/>
      <c r="D415" s="4"/>
      <c r="I415" s="4"/>
      <c r="J415" s="2"/>
      <c r="K415" s="2"/>
      <c r="M415" s="2"/>
    </row>
    <row r="416" spans="2:13" ht="19.5" customHeight="1" x14ac:dyDescent="0.25">
      <c r="B416" s="4"/>
      <c r="C416" s="4"/>
      <c r="D416" s="4"/>
      <c r="I416" s="4"/>
      <c r="J416" s="2"/>
      <c r="K416" s="2"/>
      <c r="M416" s="2"/>
    </row>
    <row r="417" spans="2:13" ht="19.5" customHeight="1" x14ac:dyDescent="0.25">
      <c r="B417" s="4"/>
      <c r="C417" s="4"/>
      <c r="D417" s="4"/>
      <c r="I417" s="4"/>
      <c r="J417" s="2"/>
      <c r="K417" s="2"/>
      <c r="M417" s="2"/>
    </row>
    <row r="418" spans="2:13" ht="19.5" customHeight="1" x14ac:dyDescent="0.25">
      <c r="B418" s="4"/>
      <c r="C418" s="4"/>
      <c r="D418" s="4"/>
      <c r="I418" s="4"/>
      <c r="J418" s="2"/>
      <c r="K418" s="2"/>
      <c r="M418" s="2"/>
    </row>
    <row r="419" spans="2:13" ht="19.5" customHeight="1" x14ac:dyDescent="0.25">
      <c r="B419" s="4"/>
      <c r="C419" s="4"/>
      <c r="D419" s="4"/>
      <c r="I419" s="4"/>
      <c r="J419" s="2"/>
      <c r="K419" s="2"/>
      <c r="M419" s="2"/>
    </row>
    <row r="420" spans="2:13" ht="19.5" customHeight="1" x14ac:dyDescent="0.25">
      <c r="B420" s="4"/>
      <c r="C420" s="4"/>
      <c r="D420" s="4"/>
      <c r="I420" s="4"/>
      <c r="J420" s="2"/>
      <c r="K420" s="2"/>
      <c r="M420" s="2"/>
    </row>
    <row r="421" spans="2:13" ht="19.5" customHeight="1" x14ac:dyDescent="0.25">
      <c r="B421" s="4"/>
      <c r="C421" s="4"/>
      <c r="D421" s="4"/>
      <c r="I421" s="4"/>
      <c r="J421" s="2"/>
      <c r="K421" s="2"/>
      <c r="M421" s="2"/>
    </row>
    <row r="422" spans="2:13" ht="19.5" customHeight="1" x14ac:dyDescent="0.25">
      <c r="B422" s="4"/>
      <c r="C422" s="4"/>
      <c r="D422" s="4"/>
      <c r="I422" s="4"/>
      <c r="J422" s="2"/>
      <c r="K422" s="2"/>
      <c r="M422" s="2"/>
    </row>
    <row r="423" spans="2:13" ht="19.5" customHeight="1" x14ac:dyDescent="0.25">
      <c r="B423" s="4"/>
      <c r="C423" s="4"/>
      <c r="D423" s="4"/>
      <c r="I423" s="4"/>
      <c r="J423" s="2"/>
      <c r="K423" s="2"/>
      <c r="M423" s="2"/>
    </row>
    <row r="424" spans="2:13" ht="19.5" customHeight="1" x14ac:dyDescent="0.25">
      <c r="B424" s="4"/>
      <c r="C424" s="4"/>
      <c r="D424" s="4"/>
      <c r="I424" s="4"/>
      <c r="J424" s="2"/>
      <c r="K424" s="2"/>
      <c r="M424" s="2"/>
    </row>
    <row r="425" spans="2:13" ht="19.5" customHeight="1" x14ac:dyDescent="0.25">
      <c r="B425" s="4"/>
      <c r="C425" s="4"/>
      <c r="D425" s="4"/>
      <c r="I425" s="4"/>
      <c r="J425" s="2"/>
      <c r="K425" s="2"/>
      <c r="M425" s="2"/>
    </row>
    <row r="426" spans="2:13" ht="19.5" customHeight="1" x14ac:dyDescent="0.25">
      <c r="B426" s="4"/>
      <c r="C426" s="4"/>
      <c r="D426" s="4"/>
      <c r="I426" s="4"/>
      <c r="J426" s="2"/>
      <c r="K426" s="2"/>
      <c r="M426" s="2"/>
    </row>
    <row r="427" spans="2:13" ht="19.5" customHeight="1" x14ac:dyDescent="0.25">
      <c r="B427" s="4"/>
      <c r="C427" s="4"/>
      <c r="D427" s="4"/>
      <c r="I427" s="4"/>
      <c r="J427" s="2"/>
      <c r="K427" s="2"/>
      <c r="M427" s="2"/>
    </row>
    <row r="428" spans="2:13" ht="19.5" customHeight="1" x14ac:dyDescent="0.25">
      <c r="B428" s="4"/>
      <c r="C428" s="4"/>
      <c r="D428" s="4"/>
      <c r="I428" s="4"/>
      <c r="J428" s="2"/>
      <c r="K428" s="2"/>
      <c r="M428" s="2"/>
    </row>
    <row r="429" spans="2:13" ht="19.5" customHeight="1" x14ac:dyDescent="0.25">
      <c r="B429" s="4"/>
      <c r="C429" s="4"/>
      <c r="D429" s="4"/>
      <c r="I429" s="4"/>
      <c r="J429" s="2"/>
      <c r="K429" s="2"/>
      <c r="M429" s="2"/>
    </row>
    <row r="430" spans="2:13" ht="19.5" customHeight="1" x14ac:dyDescent="0.25">
      <c r="B430" s="4"/>
      <c r="C430" s="4"/>
      <c r="D430" s="4"/>
      <c r="I430" s="4"/>
      <c r="J430" s="2"/>
      <c r="K430" s="2"/>
      <c r="M430" s="2"/>
    </row>
    <row r="431" spans="2:13" ht="19.5" customHeight="1" x14ac:dyDescent="0.25">
      <c r="B431" s="4"/>
      <c r="C431" s="4"/>
      <c r="D431" s="4"/>
      <c r="I431" s="4"/>
      <c r="J431" s="2"/>
      <c r="K431" s="2"/>
      <c r="M431" s="2"/>
    </row>
    <row r="432" spans="2:13" ht="19.5" customHeight="1" x14ac:dyDescent="0.25">
      <c r="B432" s="4"/>
      <c r="C432" s="4"/>
      <c r="D432" s="4"/>
      <c r="I432" s="4"/>
      <c r="J432" s="2"/>
      <c r="K432" s="2"/>
      <c r="M432" s="2"/>
    </row>
    <row r="433" spans="2:13" ht="19.5" customHeight="1" x14ac:dyDescent="0.25">
      <c r="B433" s="4"/>
      <c r="C433" s="4"/>
      <c r="D433" s="4"/>
      <c r="I433" s="4"/>
      <c r="J433" s="2"/>
      <c r="K433" s="2"/>
      <c r="M433" s="2"/>
    </row>
    <row r="434" spans="2:13" ht="19.5" customHeight="1" x14ac:dyDescent="0.25">
      <c r="B434" s="4"/>
      <c r="C434" s="4"/>
      <c r="D434" s="4"/>
      <c r="I434" s="4"/>
      <c r="J434" s="2"/>
      <c r="K434" s="2"/>
      <c r="M434" s="2"/>
    </row>
    <row r="435" spans="2:13" ht="19.5" customHeight="1" x14ac:dyDescent="0.25">
      <c r="B435" s="4"/>
      <c r="C435" s="4"/>
      <c r="D435" s="4"/>
      <c r="I435" s="4"/>
      <c r="J435" s="2"/>
      <c r="K435" s="2"/>
      <c r="M435" s="2"/>
    </row>
    <row r="436" spans="2:13" ht="19.5" customHeight="1" x14ac:dyDescent="0.25">
      <c r="B436" s="4"/>
      <c r="C436" s="4"/>
      <c r="D436" s="4"/>
      <c r="I436" s="4"/>
      <c r="J436" s="2"/>
      <c r="K436" s="2"/>
      <c r="M436" s="2"/>
    </row>
    <row r="437" spans="2:13" ht="19.5" customHeight="1" x14ac:dyDescent="0.25">
      <c r="B437" s="4"/>
      <c r="C437" s="4"/>
      <c r="D437" s="4"/>
      <c r="I437" s="4"/>
      <c r="J437" s="2"/>
      <c r="K437" s="2"/>
      <c r="M437" s="2"/>
    </row>
    <row r="438" spans="2:13" ht="19.5" customHeight="1" x14ac:dyDescent="0.25">
      <c r="B438" s="4"/>
      <c r="C438" s="4"/>
      <c r="D438" s="4"/>
      <c r="I438" s="4"/>
      <c r="J438" s="2"/>
      <c r="K438" s="2"/>
      <c r="M438" s="2"/>
    </row>
    <row r="439" spans="2:13" ht="19.5" customHeight="1" x14ac:dyDescent="0.25">
      <c r="B439" s="4"/>
      <c r="C439" s="4"/>
      <c r="D439" s="4"/>
      <c r="I439" s="4"/>
      <c r="J439" s="2"/>
      <c r="K439" s="2"/>
      <c r="M439" s="2"/>
    </row>
    <row r="440" spans="2:13" ht="19.5" customHeight="1" x14ac:dyDescent="0.25">
      <c r="B440" s="4"/>
      <c r="C440" s="4"/>
      <c r="D440" s="4"/>
      <c r="I440" s="4"/>
      <c r="J440" s="2"/>
      <c r="K440" s="2"/>
      <c r="M440" s="2"/>
    </row>
    <row r="441" spans="2:13" ht="19.5" customHeight="1" x14ac:dyDescent="0.25">
      <c r="B441" s="4"/>
      <c r="C441" s="4"/>
      <c r="D441" s="4"/>
      <c r="I441" s="4"/>
      <c r="J441" s="2"/>
      <c r="K441" s="2"/>
      <c r="M441" s="2"/>
    </row>
    <row r="442" spans="2:13" ht="19.5" customHeight="1" x14ac:dyDescent="0.25">
      <c r="B442" s="4"/>
      <c r="C442" s="4"/>
      <c r="D442" s="4"/>
      <c r="I442" s="4"/>
      <c r="J442" s="2"/>
      <c r="K442" s="2"/>
      <c r="M442" s="2"/>
    </row>
    <row r="443" spans="2:13" ht="19.5" customHeight="1" x14ac:dyDescent="0.25">
      <c r="B443" s="4"/>
      <c r="C443" s="4"/>
      <c r="D443" s="4"/>
      <c r="I443" s="4"/>
      <c r="J443" s="2"/>
      <c r="K443" s="2"/>
      <c r="M443" s="2"/>
    </row>
    <row r="444" spans="2:13" ht="19.5" customHeight="1" x14ac:dyDescent="0.25">
      <c r="B444" s="4"/>
      <c r="C444" s="4"/>
      <c r="D444" s="4"/>
      <c r="I444" s="4"/>
      <c r="J444" s="2"/>
      <c r="K444" s="2"/>
      <c r="M444" s="2"/>
    </row>
    <row r="445" spans="2:13" ht="19.5" customHeight="1" x14ac:dyDescent="0.25">
      <c r="B445" s="4"/>
      <c r="C445" s="4"/>
      <c r="D445" s="4"/>
      <c r="I445" s="4"/>
      <c r="J445" s="2"/>
      <c r="K445" s="2"/>
      <c r="M445" s="2"/>
    </row>
    <row r="446" spans="2:13" ht="19.5" customHeight="1" x14ac:dyDescent="0.25">
      <c r="B446" s="4"/>
      <c r="C446" s="4"/>
      <c r="D446" s="4"/>
      <c r="I446" s="4"/>
      <c r="J446" s="2"/>
      <c r="K446" s="2"/>
      <c r="M446" s="2"/>
    </row>
    <row r="447" spans="2:13" ht="19.5" customHeight="1" x14ac:dyDescent="0.25">
      <c r="B447" s="4"/>
      <c r="C447" s="4"/>
      <c r="D447" s="4"/>
      <c r="I447" s="4"/>
      <c r="J447" s="2"/>
      <c r="K447" s="2"/>
      <c r="M447" s="2"/>
    </row>
    <row r="448" spans="2:13" ht="19.5" customHeight="1" x14ac:dyDescent="0.25">
      <c r="B448" s="4"/>
      <c r="C448" s="4"/>
      <c r="D448" s="4"/>
      <c r="I448" s="4"/>
      <c r="J448" s="2"/>
      <c r="K448" s="2"/>
      <c r="M448" s="2"/>
    </row>
    <row r="449" spans="2:13" ht="19.5" customHeight="1" x14ac:dyDescent="0.25">
      <c r="B449" s="4"/>
      <c r="C449" s="4"/>
      <c r="D449" s="4"/>
      <c r="I449" s="4"/>
      <c r="J449" s="2"/>
      <c r="K449" s="2"/>
      <c r="M449" s="2"/>
    </row>
    <row r="450" spans="2:13" ht="19.5" customHeight="1" x14ac:dyDescent="0.25">
      <c r="B450" s="4"/>
      <c r="C450" s="4"/>
      <c r="D450" s="4"/>
      <c r="I450" s="4"/>
      <c r="J450" s="2"/>
      <c r="K450" s="2"/>
      <c r="M450" s="2"/>
    </row>
    <row r="451" spans="2:13" ht="19.5" customHeight="1" x14ac:dyDescent="0.25">
      <c r="B451" s="4"/>
      <c r="C451" s="4"/>
      <c r="D451" s="4"/>
      <c r="I451" s="4"/>
      <c r="J451" s="2"/>
      <c r="K451" s="2"/>
      <c r="M451" s="2"/>
    </row>
    <row r="452" spans="2:13" ht="19.5" customHeight="1" x14ac:dyDescent="0.25">
      <c r="B452" s="4"/>
      <c r="C452" s="4"/>
      <c r="D452" s="4"/>
      <c r="I452" s="4"/>
      <c r="J452" s="2"/>
      <c r="K452" s="2"/>
      <c r="M452" s="2"/>
    </row>
    <row r="453" spans="2:13" ht="19.5" customHeight="1" x14ac:dyDescent="0.25">
      <c r="B453" s="4"/>
      <c r="C453" s="4"/>
      <c r="D453" s="4"/>
      <c r="I453" s="4"/>
      <c r="J453" s="2"/>
      <c r="K453" s="2"/>
      <c r="M453" s="2"/>
    </row>
    <row r="454" spans="2:13" ht="19.5" customHeight="1" x14ac:dyDescent="0.25">
      <c r="B454" s="4"/>
      <c r="C454" s="4"/>
      <c r="D454" s="4"/>
      <c r="I454" s="4"/>
      <c r="J454" s="2"/>
      <c r="K454" s="2"/>
      <c r="M454" s="2"/>
    </row>
    <row r="455" spans="2:13" ht="19.5" customHeight="1" x14ac:dyDescent="0.25">
      <c r="B455" s="4"/>
      <c r="C455" s="4"/>
      <c r="D455" s="4"/>
      <c r="I455" s="4"/>
      <c r="J455" s="2"/>
      <c r="K455" s="2"/>
      <c r="M455" s="2"/>
    </row>
    <row r="456" spans="2:13" ht="19.5" customHeight="1" x14ac:dyDescent="0.25">
      <c r="B456" s="4"/>
      <c r="C456" s="4"/>
      <c r="D456" s="4"/>
      <c r="I456" s="4"/>
      <c r="J456" s="2"/>
      <c r="K456" s="2"/>
      <c r="M456" s="2"/>
    </row>
    <row r="457" spans="2:13" ht="19.5" customHeight="1" x14ac:dyDescent="0.25">
      <c r="B457" s="4"/>
      <c r="C457" s="4"/>
      <c r="D457" s="4"/>
      <c r="I457" s="4"/>
      <c r="J457" s="2"/>
      <c r="K457" s="2"/>
      <c r="M457" s="2"/>
    </row>
    <row r="458" spans="2:13" ht="19.5" customHeight="1" x14ac:dyDescent="0.25">
      <c r="B458" s="4"/>
      <c r="C458" s="4"/>
      <c r="D458" s="4"/>
      <c r="I458" s="4"/>
      <c r="J458" s="2"/>
      <c r="K458" s="2"/>
      <c r="M458" s="2"/>
    </row>
    <row r="459" spans="2:13" ht="19.5" customHeight="1" x14ac:dyDescent="0.25">
      <c r="B459" s="4"/>
      <c r="C459" s="4"/>
      <c r="D459" s="4"/>
      <c r="I459" s="4"/>
      <c r="J459" s="2"/>
      <c r="K459" s="2"/>
      <c r="M459" s="2"/>
    </row>
    <row r="460" spans="2:13" ht="19.5" customHeight="1" x14ac:dyDescent="0.25">
      <c r="B460" s="4"/>
      <c r="C460" s="4"/>
      <c r="D460" s="4"/>
      <c r="I460" s="4"/>
      <c r="J460" s="2"/>
      <c r="K460" s="2"/>
      <c r="M460" s="2"/>
    </row>
    <row r="461" spans="2:13" ht="19.5" customHeight="1" x14ac:dyDescent="0.25">
      <c r="B461" s="4"/>
      <c r="C461" s="4"/>
      <c r="D461" s="4"/>
      <c r="I461" s="4"/>
      <c r="J461" s="2"/>
      <c r="K461" s="2"/>
      <c r="M461" s="2"/>
    </row>
    <row r="462" spans="2:13" ht="19.5" customHeight="1" x14ac:dyDescent="0.25">
      <c r="B462" s="4"/>
      <c r="C462" s="4"/>
      <c r="D462" s="4"/>
      <c r="I462" s="4"/>
      <c r="J462" s="2"/>
      <c r="K462" s="2"/>
      <c r="M462" s="2"/>
    </row>
    <row r="463" spans="2:13" ht="19.5" customHeight="1" x14ac:dyDescent="0.25">
      <c r="B463" s="4"/>
      <c r="C463" s="4"/>
      <c r="D463" s="4"/>
      <c r="I463" s="4"/>
      <c r="J463" s="2"/>
      <c r="K463" s="2"/>
      <c r="M463" s="2"/>
    </row>
    <row r="464" spans="2:13" ht="19.5" customHeight="1" x14ac:dyDescent="0.25">
      <c r="B464" s="4"/>
      <c r="C464" s="4"/>
      <c r="D464" s="4"/>
      <c r="I464" s="4"/>
      <c r="J464" s="2"/>
      <c r="K464" s="2"/>
      <c r="M464" s="2"/>
    </row>
    <row r="465" spans="2:13" ht="19.5" customHeight="1" x14ac:dyDescent="0.25">
      <c r="B465" s="4"/>
      <c r="C465" s="4"/>
      <c r="D465" s="4"/>
      <c r="I465" s="4"/>
      <c r="J465" s="2"/>
      <c r="K465" s="2"/>
      <c r="M465" s="2"/>
    </row>
    <row r="466" spans="2:13" ht="19.5" customHeight="1" x14ac:dyDescent="0.25">
      <c r="B466" s="4"/>
      <c r="C466" s="4"/>
      <c r="D466" s="4"/>
      <c r="I466" s="4"/>
      <c r="J466" s="2"/>
      <c r="K466" s="2"/>
      <c r="M466" s="2"/>
    </row>
    <row r="467" spans="2:13" ht="19.5" customHeight="1" x14ac:dyDescent="0.25">
      <c r="B467" s="4"/>
      <c r="C467" s="4"/>
      <c r="D467" s="4"/>
      <c r="I467" s="4"/>
      <c r="J467" s="2"/>
      <c r="K467" s="2"/>
      <c r="M467" s="2"/>
    </row>
    <row r="468" spans="2:13" ht="19.5" customHeight="1" x14ac:dyDescent="0.25">
      <c r="B468" s="4"/>
      <c r="C468" s="4"/>
      <c r="D468" s="4"/>
      <c r="I468" s="4"/>
      <c r="J468" s="2"/>
      <c r="K468" s="2"/>
      <c r="M468" s="2"/>
    </row>
    <row r="469" spans="2:13" ht="19.5" customHeight="1" x14ac:dyDescent="0.25">
      <c r="B469" s="4"/>
      <c r="C469" s="4"/>
      <c r="D469" s="4"/>
      <c r="I469" s="4"/>
      <c r="J469" s="2"/>
      <c r="K469" s="2"/>
      <c r="M469" s="2"/>
    </row>
    <row r="470" spans="2:13" ht="19.5" customHeight="1" x14ac:dyDescent="0.25">
      <c r="B470" s="4"/>
      <c r="C470" s="4"/>
      <c r="D470" s="4"/>
      <c r="I470" s="4"/>
      <c r="J470" s="2"/>
      <c r="K470" s="2"/>
      <c r="M470" s="2"/>
    </row>
    <row r="471" spans="2:13" ht="19.5" customHeight="1" x14ac:dyDescent="0.25">
      <c r="B471" s="4"/>
      <c r="C471" s="4"/>
      <c r="D471" s="4"/>
      <c r="I471" s="4"/>
      <c r="J471" s="2"/>
      <c r="K471" s="2"/>
      <c r="M471" s="2"/>
    </row>
  </sheetData>
  <autoFilter ref="A2:P375"/>
  <mergeCells count="102">
    <mergeCell ref="E359:E361"/>
    <mergeCell ref="F359:F361"/>
    <mergeCell ref="G359:G361"/>
    <mergeCell ref="B359:B361"/>
    <mergeCell ref="A359:A361"/>
    <mergeCell ref="A151:A164"/>
    <mergeCell ref="B3:B12"/>
    <mergeCell ref="A75:A78"/>
    <mergeCell ref="A79:A85"/>
    <mergeCell ref="A66:A74"/>
    <mergeCell ref="A3:A12"/>
    <mergeCell ref="B13:B20"/>
    <mergeCell ref="A13:A20"/>
    <mergeCell ref="A64:A65"/>
    <mergeCell ref="A21:A63"/>
    <mergeCell ref="B151:B164"/>
    <mergeCell ref="B165:B171"/>
    <mergeCell ref="B141:B150"/>
    <mergeCell ref="A141:A150"/>
    <mergeCell ref="B136:B138"/>
    <mergeCell ref="A136:A138"/>
    <mergeCell ref="A130:A135"/>
    <mergeCell ref="B130:B135"/>
    <mergeCell ref="B193:B200"/>
    <mergeCell ref="A193:A200"/>
    <mergeCell ref="B112:B114"/>
    <mergeCell ref="A112:A114"/>
    <mergeCell ref="B115:B120"/>
    <mergeCell ref="A115:A120"/>
    <mergeCell ref="A121:A129"/>
    <mergeCell ref="B121:B129"/>
    <mergeCell ref="A191:A192"/>
    <mergeCell ref="A165:A171"/>
    <mergeCell ref="B172:B181"/>
    <mergeCell ref="A172:A181"/>
    <mergeCell ref="B191:B192"/>
    <mergeCell ref="B139:B140"/>
    <mergeCell ref="A139:A140"/>
    <mergeCell ref="A182:A190"/>
    <mergeCell ref="B182:B190"/>
    <mergeCell ref="A86:A99"/>
    <mergeCell ref="B86:B99"/>
    <mergeCell ref="B100:B106"/>
    <mergeCell ref="A100:A106"/>
    <mergeCell ref="A1:I1"/>
    <mergeCell ref="A109:A110"/>
    <mergeCell ref="B109:B110"/>
    <mergeCell ref="B21:B63"/>
    <mergeCell ref="B75:B78"/>
    <mergeCell ref="B79:B85"/>
    <mergeCell ref="B66:B74"/>
    <mergeCell ref="B64:B65"/>
    <mergeCell ref="B107:B108"/>
    <mergeCell ref="A107:A108"/>
    <mergeCell ref="B226:B235"/>
    <mergeCell ref="A226:A235"/>
    <mergeCell ref="B236:B250"/>
    <mergeCell ref="A236:A250"/>
    <mergeCell ref="A251:A266"/>
    <mergeCell ref="B211:B225"/>
    <mergeCell ref="A211:A225"/>
    <mergeCell ref="B201:B206"/>
    <mergeCell ref="A201:A206"/>
    <mergeCell ref="B207:B210"/>
    <mergeCell ref="A207:A210"/>
    <mergeCell ref="B285:B297"/>
    <mergeCell ref="A285:A297"/>
    <mergeCell ref="B298:B301"/>
    <mergeCell ref="A298:A301"/>
    <mergeCell ref="B267:B277"/>
    <mergeCell ref="A267:A277"/>
    <mergeCell ref="B278:B284"/>
    <mergeCell ref="A278:A284"/>
    <mergeCell ref="B251:B266"/>
    <mergeCell ref="B326:B332"/>
    <mergeCell ref="A326:A332"/>
    <mergeCell ref="B333:B336"/>
    <mergeCell ref="A333:A336"/>
    <mergeCell ref="B311:B320"/>
    <mergeCell ref="A311:A320"/>
    <mergeCell ref="B321:B325"/>
    <mergeCell ref="A321:A325"/>
    <mergeCell ref="B302:B307"/>
    <mergeCell ref="A302:A307"/>
    <mergeCell ref="B308:B310"/>
    <mergeCell ref="A308:A310"/>
    <mergeCell ref="B363:B364"/>
    <mergeCell ref="A363:A364"/>
    <mergeCell ref="B369:B373"/>
    <mergeCell ref="A369:A373"/>
    <mergeCell ref="A365:A368"/>
    <mergeCell ref="B365:B368"/>
    <mergeCell ref="B350:B353"/>
    <mergeCell ref="A350:A353"/>
    <mergeCell ref="B354:B358"/>
    <mergeCell ref="A354:A358"/>
    <mergeCell ref="B344:B348"/>
    <mergeCell ref="A344:A348"/>
    <mergeCell ref="B337:B338"/>
    <mergeCell ref="A337:A338"/>
    <mergeCell ref="B339:B343"/>
    <mergeCell ref="A339:A343"/>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204</v>
      </c>
    </row>
    <row r="4" spans="1:13" ht="94.5" x14ac:dyDescent="0.25">
      <c r="A4" s="8" t="s">
        <v>205</v>
      </c>
      <c r="B4" s="9" t="s">
        <v>206</v>
      </c>
      <c r="C4" s="9" t="s">
        <v>207</v>
      </c>
      <c r="D4" s="10" t="s">
        <v>208</v>
      </c>
      <c r="E4" s="9" t="s">
        <v>209</v>
      </c>
      <c r="F4" s="9" t="s">
        <v>210</v>
      </c>
      <c r="G4" s="9" t="s">
        <v>211</v>
      </c>
      <c r="H4" s="9" t="s">
        <v>212</v>
      </c>
      <c r="I4" s="9" t="s">
        <v>213</v>
      </c>
      <c r="J4" s="11" t="s">
        <v>214</v>
      </c>
      <c r="K4" s="12"/>
      <c r="L4" s="11" t="s">
        <v>215</v>
      </c>
      <c r="M4" s="12"/>
    </row>
    <row r="5" spans="1:13" x14ac:dyDescent="0.25">
      <c r="A5" s="13" t="s">
        <v>216</v>
      </c>
      <c r="B5" s="14"/>
      <c r="C5" s="14"/>
      <c r="D5" s="15">
        <v>10</v>
      </c>
      <c r="E5" s="14">
        <v>5</v>
      </c>
      <c r="F5" s="14">
        <v>10</v>
      </c>
      <c r="G5" s="14">
        <v>150</v>
      </c>
      <c r="H5" s="14"/>
      <c r="I5" s="14"/>
      <c r="J5" s="14"/>
      <c r="K5" s="16"/>
      <c r="L5" s="16"/>
      <c r="M5" s="16"/>
    </row>
    <row r="6" spans="1:13" ht="15.75" x14ac:dyDescent="0.25">
      <c r="A6" s="17" t="s">
        <v>217</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218</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219</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220</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221</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222</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223</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224</v>
      </c>
      <c r="B13" s="22"/>
      <c r="C13" s="22"/>
      <c r="D13" s="23"/>
      <c r="E13" s="22"/>
      <c r="F13" s="22"/>
      <c r="G13" s="22"/>
      <c r="H13" s="22"/>
      <c r="I13" s="22"/>
      <c r="J13" s="24"/>
      <c r="L13" s="21"/>
    </row>
    <row r="14" spans="1:13" ht="15.75" x14ac:dyDescent="0.25">
      <c r="A14" s="17" t="s">
        <v>223</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225</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226</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217</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227</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228</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229</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222</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230</v>
      </c>
      <c r="B22" s="18"/>
      <c r="C22" s="22"/>
      <c r="D22" s="23"/>
      <c r="E22" s="22"/>
      <c r="F22" s="22"/>
      <c r="G22" s="22"/>
      <c r="H22" s="22"/>
      <c r="I22" s="22"/>
      <c r="J22" s="24"/>
      <c r="L22" s="21"/>
    </row>
    <row r="23" spans="1:12" ht="25.5" x14ac:dyDescent="0.25">
      <c r="A23" s="17" t="s">
        <v>231</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232</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233</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234</v>
      </c>
      <c r="B26" s="18"/>
      <c r="C26" s="22"/>
      <c r="D26" s="23"/>
      <c r="E26" s="22"/>
      <c r="F26" s="22"/>
      <c r="G26" s="22"/>
      <c r="H26" s="22"/>
      <c r="I26" s="22"/>
      <c r="J26" s="24"/>
      <c r="L26" s="21">
        <f t="shared" si="6"/>
        <v>0</v>
      </c>
    </row>
    <row r="27" spans="1:12" ht="15.75" x14ac:dyDescent="0.25">
      <c r="A27" s="25" t="s">
        <v>235</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236</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237</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238</v>
      </c>
      <c r="B30" s="22"/>
      <c r="C30" s="18"/>
      <c r="D30" s="19"/>
      <c r="E30" s="18"/>
      <c r="F30" s="18"/>
      <c r="G30" s="18"/>
      <c r="H30" s="18"/>
      <c r="I30" s="18"/>
      <c r="J30" s="20"/>
      <c r="L30" s="21">
        <f t="shared" si="6"/>
        <v>0</v>
      </c>
    </row>
    <row r="31" spans="1:12" ht="15.75" x14ac:dyDescent="0.25">
      <c r="A31" s="25" t="s">
        <v>239</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240</v>
      </c>
      <c r="L31" s="21">
        <f t="shared" si="6"/>
        <v>61.115300000000005</v>
      </c>
    </row>
    <row r="32" spans="1:12" ht="15.75" x14ac:dyDescent="0.25">
      <c r="A32" s="25" t="s">
        <v>235</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228</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228</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241</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242</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243</v>
      </c>
      <c r="L36" s="21">
        <f t="shared" si="6"/>
        <v>47.642600000000002</v>
      </c>
    </row>
    <row r="37" spans="1:12" ht="15.75" x14ac:dyDescent="0.25">
      <c r="A37" s="17" t="s">
        <v>244</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245</v>
      </c>
      <c r="L37" s="21">
        <f t="shared" si="6"/>
        <v>49.440400000000004</v>
      </c>
    </row>
    <row r="38" spans="1:12" ht="15.75" x14ac:dyDescent="0.25">
      <c r="A38" s="17" t="s">
        <v>246</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243</v>
      </c>
      <c r="L38" s="21">
        <f t="shared" si="6"/>
        <v>47.642600000000002</v>
      </c>
    </row>
    <row r="39" spans="1:12" ht="15.75" x14ac:dyDescent="0.25">
      <c r="A39" s="17" t="s">
        <v>226</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221</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247</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248</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249</v>
      </c>
      <c r="L42" s="21">
        <f t="shared" si="6"/>
        <v>47.642600000000002</v>
      </c>
    </row>
    <row r="43" spans="1:12" ht="15.75" x14ac:dyDescent="0.25">
      <c r="A43" s="26" t="s">
        <v>250</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251</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252</v>
      </c>
      <c r="B45" s="18"/>
      <c r="C45" s="18"/>
      <c r="D45" s="19"/>
      <c r="E45" s="18"/>
      <c r="F45" s="18"/>
      <c r="G45" s="18"/>
      <c r="H45" s="18"/>
      <c r="I45" s="18"/>
      <c r="J45" s="20"/>
      <c r="L45" s="21"/>
    </row>
    <row r="46" spans="1:12" ht="15.75" x14ac:dyDescent="0.25">
      <c r="A46" s="25" t="s">
        <v>235</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228</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221</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253</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217</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254</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226</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255</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256</v>
      </c>
      <c r="B54" s="18"/>
      <c r="C54" s="18"/>
      <c r="D54" s="19"/>
      <c r="E54" s="18"/>
      <c r="F54" s="18"/>
      <c r="G54" s="18"/>
      <c r="H54" s="18"/>
      <c r="I54" s="18"/>
      <c r="J54" s="20"/>
      <c r="L54" s="21"/>
    </row>
    <row r="55" spans="1:12" ht="15.75" x14ac:dyDescent="0.25">
      <c r="A55" s="25" t="s">
        <v>257</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258</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259</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229</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225</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260</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261</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247</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262</v>
      </c>
      <c r="B63" s="18"/>
      <c r="C63" s="18"/>
      <c r="D63" s="19"/>
      <c r="E63" s="18"/>
      <c r="F63" s="18"/>
      <c r="G63" s="18"/>
      <c r="H63" s="18"/>
      <c r="I63" s="18"/>
      <c r="J63" s="20"/>
      <c r="L63" s="21"/>
    </row>
    <row r="64" spans="1:12" ht="25.5" x14ac:dyDescent="0.25">
      <c r="A64" s="17" t="s">
        <v>231</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263</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264</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265</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235</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228</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266</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255</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267</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248</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268</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269</v>
      </c>
      <c r="B75" s="18"/>
      <c r="C75" s="22"/>
      <c r="D75" s="23"/>
      <c r="E75" s="22"/>
      <c r="F75" s="22"/>
      <c r="G75" s="22"/>
      <c r="H75" s="22"/>
      <c r="I75" s="22"/>
      <c r="J75" s="24"/>
      <c r="L75" s="21">
        <f t="shared" si="43"/>
        <v>0</v>
      </c>
    </row>
    <row r="76" spans="1:12" ht="15.75" x14ac:dyDescent="0.25">
      <c r="A76" s="25" t="s">
        <v>235</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270</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228</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221</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271</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272</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273</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274</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248</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264</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237</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275</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276</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277</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278</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279</v>
      </c>
      <c r="B91" s="18"/>
      <c r="C91" s="22"/>
      <c r="D91" s="23"/>
      <c r="E91" s="22"/>
      <c r="F91" s="22"/>
      <c r="G91" s="22"/>
      <c r="H91" s="22"/>
      <c r="I91" s="22"/>
      <c r="J91" s="24"/>
      <c r="L91" s="21">
        <f t="shared" si="43"/>
        <v>0</v>
      </c>
    </row>
    <row r="92" spans="1:12" ht="15.75" x14ac:dyDescent="0.25">
      <c r="A92" s="17" t="s">
        <v>237</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280</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281</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282</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283</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284</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266</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233</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285</v>
      </c>
      <c r="B100" s="18"/>
      <c r="C100" s="18"/>
      <c r="D100" s="19"/>
      <c r="E100" s="18"/>
      <c r="F100" s="18"/>
      <c r="G100" s="18"/>
      <c r="H100" s="18"/>
      <c r="I100" s="18"/>
      <c r="J100" s="20"/>
      <c r="L100" s="21"/>
    </row>
    <row r="101" spans="1:12" ht="15.75" x14ac:dyDescent="0.25">
      <c r="A101" s="17" t="s">
        <v>237</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233</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228</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286</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287</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288</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246</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289</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290</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291</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292</v>
      </c>
      <c r="B111" s="18"/>
      <c r="C111" s="18"/>
      <c r="D111" s="19"/>
      <c r="E111" s="18"/>
      <c r="F111" s="18"/>
      <c r="G111" s="18"/>
      <c r="H111" s="18"/>
      <c r="I111" s="18"/>
      <c r="J111" s="20"/>
      <c r="L111" s="21"/>
    </row>
    <row r="112" spans="1:12" ht="15.75" x14ac:dyDescent="0.25">
      <c r="A112" s="17" t="s">
        <v>244</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293</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233</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294</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295</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296</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291</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297</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290</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298</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2023-08-31T11:35:52Z</cp:lastPrinted>
  <dcterms:created xsi:type="dcterms:W3CDTF">2014-09-22T09:37:08Z</dcterms:created>
  <dcterms:modified xsi:type="dcterms:W3CDTF">2023-11-01T11:47:56Z</dcterms:modified>
</cp:coreProperties>
</file>